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5450" windowHeight="8955" activeTab="1"/>
  </bookViews>
  <sheets>
    <sheet name="PENTA" sheetId="1" r:id="rId1"/>
    <sheet name="TV" sheetId="2" r:id="rId2"/>
  </sheets>
  <definedNames/>
  <calcPr calcMode="manual" fullCalcOnLoad="1"/>
</workbook>
</file>

<file path=xl/sharedStrings.xml><?xml version="1.0" encoding="utf-8"?>
<sst xmlns="http://schemas.openxmlformats.org/spreadsheetml/2006/main" count="102" uniqueCount="31">
  <si>
    <t>USAQUEN</t>
  </si>
  <si>
    <t>CHAPINERO</t>
  </si>
  <si>
    <t>SANTA 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</si>
  <si>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</si>
  <si>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</si>
  <si>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</si>
  <si>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</si>
  <si>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</si>
  <si>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</si>
  <si>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</si>
  <si>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</si>
  <si>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</si>
  <si>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</si>
  <si>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LOS MARTIRES</t>
  </si>
  <si>
    <t>ANTONIO NARIÑO</t>
  </si>
  <si>
    <t>PUENTE ARANDA</t>
  </si>
  <si>
    <t>LA CANDELARIA</t>
  </si>
  <si>
    <t>RAFAEL URIBE URIBE</t>
  </si>
  <si>
    <t>CIUDAD BOLIVAR</t>
  </si>
  <si>
    <t>SUMAPAZ</t>
  </si>
  <si>
    <t>FUERA DE BOGOTA</t>
  </si>
  <si>
    <t>Sin Dato</t>
  </si>
  <si>
    <t>TOTAL</t>
  </si>
  <si>
    <t>LOCALIDAD RESIDENCIA</t>
  </si>
  <si>
    <t>LOCALIDAD DE VACUNADORA</t>
  </si>
  <si>
    <t>% CUMP.</t>
  </si>
  <si>
    <t>% CUMPL.</t>
  </si>
  <si>
    <t>META
LOCALIDAD MSPS</t>
  </si>
  <si>
    <t>NACIMIENTOS
EEVV (2014)</t>
  </si>
  <si>
    <t>NACIMIENTOS
EEVV (2015)</t>
  </si>
  <si>
    <t>DOSIS APLICADAS
A AGOSTO_2016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</si>
</sst>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_)"/>
    <numFmt numFmtId="177" formatCode="_-&quot;$&quot;* #,##0_-;\-&quot;$&quot;* #,##0_-;_-&quot;$&quot;* &quot;-&quot;_-;_-@_-"/>
    <numFmt numFmtId="178" formatCode="_-* #,##0_-;\-* #,##0_-;_-* &quot;-&quot;_-;_-@_-"/>
    <numFmt numFmtId="179" formatCode="_-&quot;$&quot;* #,##0.00_-;\-&quot;$&quot;* #,##0.00_-;_-&quot;$&quot;* &quot;-&quot;??_-;_-@_-"/>
    <numFmt numFmtId="180" formatCode="_-* #,##0.00_-;\-* #,##0.00_-;_-* &quot;-&quot;??_-;_-@_-"/>
    <numFmt numFmtId="181" formatCode="0.0_)"/>
    <numFmt numFmtId="182" formatCode="_([$€]* #,##0.00_);_([$€]* \(#,##0.00\);_([$€]* &quot;-&quot;??_);_(@_)"/>
    <numFmt numFmtId="183" formatCode="_-* #,##0.00\ _€_-;\-* #,##0.00\ _€_-;_-* &quot;-&quot;??\ _€_-;_-@_-"/>
    <numFmt numFmtId="184" formatCode="_-* #,##0\ _€_-;\-* #,##0\ _€_-;_-* &quot;-&quot;??\ _€_-;_-@_-"/>
    <numFmt numFmtId="185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6"/>
      <color theme="1"/>
      <name val="Calibri"/>
      <family val="2"/>
    </font>
    <font>
      <b/>
      <sz val="7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2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48" fillId="34" borderId="10" xfId="0" applyNumberFormat="1" applyFont="1" applyFill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0" fontId="48" fillId="34" borderId="12" xfId="0" applyNumberFormat="1" applyFont="1" applyFill="1" applyBorder="1" applyAlignment="1">
      <alignment horizontal="center" vertical="center"/>
    </xf>
    <xf numFmtId="0" fontId="48" fillId="0" borderId="13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75" fontId="48" fillId="0" borderId="15" xfId="0" applyNumberFormat="1" applyFont="1" applyBorder="1" applyAlignment="1">
      <alignment horizontal="center" vertical="center"/>
    </xf>
    <xf numFmtId="175" fontId="48" fillId="0" borderId="16" xfId="0" applyNumberFormat="1" applyFont="1" applyBorder="1" applyAlignment="1">
      <alignment horizontal="center" vertical="center"/>
    </xf>
    <xf numFmtId="0" fontId="49" fillId="33" borderId="12" xfId="0" applyNumberFormat="1" applyFont="1" applyFill="1" applyBorder="1" applyAlignment="1">
      <alignment horizontal="center" vertical="center"/>
    </xf>
    <xf numFmtId="175" fontId="48" fillId="0" borderId="11" xfId="0" applyNumberFormat="1" applyFont="1" applyBorder="1" applyAlignment="1">
      <alignment horizontal="center" vertical="center"/>
    </xf>
    <xf numFmtId="0" fontId="48" fillId="35" borderId="12" xfId="0" applyNumberFormat="1" applyFont="1" applyFill="1" applyBorder="1" applyAlignment="1">
      <alignment horizontal="center" vertical="center"/>
    </xf>
    <xf numFmtId="0" fontId="49" fillId="33" borderId="17" xfId="0" applyNumberFormat="1" applyFont="1" applyFill="1" applyBorder="1" applyAlignment="1">
      <alignment horizontal="center" vertical="center"/>
    </xf>
    <xf numFmtId="175" fontId="49" fillId="33" borderId="16" xfId="0" applyNumberFormat="1" applyFont="1" applyFill="1" applyBorder="1" applyAlignment="1">
      <alignment horizontal="center" vertical="center"/>
    </xf>
    <xf numFmtId="175" fontId="48" fillId="0" borderId="18" xfId="0" applyNumberFormat="1" applyFont="1" applyBorder="1" applyAlignment="1">
      <alignment horizontal="center" vertical="center"/>
    </xf>
    <xf numFmtId="176" fontId="25" fillId="0" borderId="19" xfId="0" applyNumberFormat="1" applyFont="1" applyFill="1" applyBorder="1" applyAlignment="1" applyProtection="1">
      <alignment horizontal="center" vertical="center"/>
      <protection/>
    </xf>
    <xf numFmtId="175" fontId="49" fillId="35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175" fontId="49" fillId="0" borderId="16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2" borderId="1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/>
      <protection/>
    </xf>
    <xf numFmtId="176" fontId="3" fillId="35" borderId="0" xfId="0" applyNumberFormat="1" applyFont="1" applyFill="1" applyBorder="1" applyAlignment="1" applyProtection="1">
      <alignment/>
      <protection/>
    </xf>
    <xf numFmtId="0" fontId="52" fillId="0" borderId="14" xfId="0" applyFont="1" applyBorder="1" applyAlignment="1">
      <alignment horizontal="center" vertical="center" textRotation="90" wrapText="1"/>
    </xf>
    <xf numFmtId="0" fontId="52" fillId="0" borderId="21" xfId="0" applyFont="1" applyBorder="1" applyAlignment="1">
      <alignment horizontal="center" vertical="center" textRotation="90" wrapText="1"/>
    </xf>
    <xf numFmtId="0" fontId="52" fillId="0" borderId="18" xfId="0" applyFont="1" applyBorder="1" applyAlignment="1">
      <alignment horizontal="center" vertical="center" textRotation="90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8" fillId="2" borderId="25" xfId="0" applyFont="1" applyFill="1" applyBorder="1" applyAlignment="1">
      <alignment horizontal="center"/>
    </xf>
    <xf numFmtId="0" fontId="48" fillId="2" borderId="26" xfId="0" applyFont="1" applyFill="1" applyBorder="1" applyAlignment="1">
      <alignment horizontal="center"/>
    </xf>
    <xf numFmtId="0" fontId="48" fillId="2" borderId="11" xfId="0" applyFont="1" applyFill="1" applyBorder="1" applyAlignment="1">
      <alignment horizontal="center"/>
    </xf>
    <xf numFmtId="0" fontId="48" fillId="2" borderId="16" xfId="0" applyFont="1" applyFill="1" applyBorder="1" applyAlignment="1">
      <alignment horizontal="center"/>
    </xf>
    <xf numFmtId="0" fontId="48" fillId="2" borderId="27" xfId="0" applyFont="1" applyFill="1" applyBorder="1" applyAlignment="1">
      <alignment horizontal="center" vertical="center"/>
    </xf>
    <xf numFmtId="0" fontId="48" fillId="2" borderId="28" xfId="0" applyFont="1" applyFill="1" applyBorder="1" applyAlignment="1">
      <alignment horizontal="center" vertical="center"/>
    </xf>
    <xf numFmtId="0" fontId="48" fillId="2" borderId="29" xfId="0" applyFont="1" applyFill="1" applyBorder="1" applyAlignment="1">
      <alignment horizontal="center" vertical="center"/>
    </xf>
    <xf numFmtId="0" fontId="48" fillId="2" borderId="30" xfId="0" applyFont="1" applyFill="1" applyBorder="1" applyAlignment="1">
      <alignment horizontal="center" vertic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46" fillId="33" borderId="17" xfId="0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zoomScale="70" zoomScaleNormal="70" zoomScalePageLayoutView="0" workbookViewId="0" topLeftCell="A1">
      <selection activeCell="A3" sqref="A3:A25"/>
    </sheetView>
  </sheetViews>
  <sheetFormatPr defaultColWidth="11.57421875" defaultRowHeight="15"/>
  <cols>
    <col min="1" max="1" width="6.8515625" style="0" customWidth="1"/>
    <col min="2" max="2" width="17.28125" style="0" customWidth="1"/>
    <col min="3" max="15" width="8.28125" style="1" customWidth="1"/>
    <col min="16" max="16" width="8.8515625" style="1" customWidth="1"/>
    <col min="17" max="22" width="8.28125" style="1" customWidth="1"/>
    <col min="23" max="23" width="10.7109375" style="1" customWidth="1"/>
    <col min="24" max="24" width="13.7109375" style="0" customWidth="1"/>
    <col min="25" max="25" width="9.421875" style="0" customWidth="1"/>
  </cols>
  <sheetData>
    <row r="1" spans="1:25" ht="26.2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29</v>
      </c>
      <c r="Y1" s="56" t="s">
        <v>25</v>
      </c>
    </row>
    <row r="2" spans="1:25" ht="45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7" customHeight="1">
      <c r="A3" s="33" t="s">
        <v>23</v>
      </c>
      <c r="B3" s="27" t="s">
        <v>0</v>
      </c>
      <c r="C3" s="6">
        <v>2808</v>
      </c>
      <c r="D3" s="5">
        <v>469</v>
      </c>
      <c r="E3" s="5">
        <v>2</v>
      </c>
      <c r="F3" s="5"/>
      <c r="G3" s="5">
        <v>1</v>
      </c>
      <c r="H3" s="5">
        <v>4</v>
      </c>
      <c r="I3" s="5">
        <v>4</v>
      </c>
      <c r="J3" s="5">
        <v>11</v>
      </c>
      <c r="K3" s="5">
        <v>28</v>
      </c>
      <c r="L3" s="5">
        <v>10</v>
      </c>
      <c r="M3" s="5">
        <v>221</v>
      </c>
      <c r="N3" s="5">
        <v>88</v>
      </c>
      <c r="O3" s="5">
        <v>20</v>
      </c>
      <c r="P3" s="5">
        <v>2</v>
      </c>
      <c r="Q3" s="5">
        <v>6</v>
      </c>
      <c r="R3" s="5">
        <v>9</v>
      </c>
      <c r="S3" s="5"/>
      <c r="T3" s="5">
        <v>2</v>
      </c>
      <c r="U3" s="5">
        <v>1</v>
      </c>
      <c r="V3" s="5"/>
      <c r="W3" s="9">
        <f>SUM(C3:V3)</f>
        <v>3686</v>
      </c>
      <c r="X3" s="10">
        <v>6318</v>
      </c>
      <c r="Y3" s="11">
        <f>+W3*100/X3</f>
        <v>58.34124723013612</v>
      </c>
    </row>
    <row r="4" spans="1:25" s="4" customFormat="1" ht="27" customHeight="1">
      <c r="A4" s="33"/>
      <c r="B4" s="27" t="s">
        <v>1</v>
      </c>
      <c r="C4" s="5">
        <v>158</v>
      </c>
      <c r="D4" s="6">
        <v>620</v>
      </c>
      <c r="E4" s="5">
        <v>15</v>
      </c>
      <c r="F4" s="5">
        <v>2</v>
      </c>
      <c r="G4" s="5">
        <v>2</v>
      </c>
      <c r="H4" s="5">
        <v>2</v>
      </c>
      <c r="I4" s="5"/>
      <c r="J4" s="5">
        <v>3</v>
      </c>
      <c r="K4" s="5">
        <v>22</v>
      </c>
      <c r="L4" s="5">
        <v>7</v>
      </c>
      <c r="M4" s="5">
        <v>16</v>
      </c>
      <c r="N4" s="5">
        <v>66</v>
      </c>
      <c r="O4" s="5">
        <v>32</v>
      </c>
      <c r="P4" s="5"/>
      <c r="Q4" s="5">
        <v>5</v>
      </c>
      <c r="R4" s="5">
        <v>6</v>
      </c>
      <c r="S4" s="5">
        <v>1</v>
      </c>
      <c r="T4" s="5">
        <v>3</v>
      </c>
      <c r="U4" s="5">
        <v>2</v>
      </c>
      <c r="V4" s="5"/>
      <c r="W4" s="9">
        <f aca="true" t="shared" si="0" ref="W4:W24">SUM(C4:V4)</f>
        <v>962</v>
      </c>
      <c r="X4" s="10">
        <v>1905</v>
      </c>
      <c r="Y4" s="11">
        <f aca="true" t="shared" si="1" ref="Y4:Y22">+W4*100/X4</f>
        <v>50.498687664041995</v>
      </c>
    </row>
    <row r="5" spans="1:25" s="4" customFormat="1" ht="27" customHeight="1">
      <c r="A5" s="33"/>
      <c r="B5" s="27" t="s">
        <v>2</v>
      </c>
      <c r="C5" s="5">
        <v>12</v>
      </c>
      <c r="D5" s="5">
        <v>108</v>
      </c>
      <c r="E5" s="6">
        <v>380</v>
      </c>
      <c r="F5" s="5">
        <v>58</v>
      </c>
      <c r="G5" s="5">
        <v>1</v>
      </c>
      <c r="H5" s="5">
        <v>2</v>
      </c>
      <c r="I5" s="5">
        <v>2</v>
      </c>
      <c r="J5" s="5">
        <v>3</v>
      </c>
      <c r="K5" s="5">
        <v>8</v>
      </c>
      <c r="L5" s="5">
        <v>2</v>
      </c>
      <c r="M5" s="5">
        <v>8</v>
      </c>
      <c r="N5" s="5">
        <v>2</v>
      </c>
      <c r="O5" s="5">
        <v>56</v>
      </c>
      <c r="P5" s="5">
        <v>25</v>
      </c>
      <c r="Q5" s="5">
        <v>36</v>
      </c>
      <c r="R5" s="5">
        <v>20</v>
      </c>
      <c r="S5" s="5">
        <v>35</v>
      </c>
      <c r="T5" s="5">
        <v>25</v>
      </c>
      <c r="U5" s="5">
        <v>3</v>
      </c>
      <c r="V5" s="5"/>
      <c r="W5" s="9">
        <f t="shared" si="0"/>
        <v>786</v>
      </c>
      <c r="X5" s="10">
        <v>1527</v>
      </c>
      <c r="Y5" s="11">
        <f t="shared" si="1"/>
        <v>51.47347740667976</v>
      </c>
    </row>
    <row r="6" spans="1:25" s="4" customFormat="1" ht="27" customHeight="1">
      <c r="A6" s="33"/>
      <c r="B6" s="27" t="s">
        <v>3</v>
      </c>
      <c r="C6" s="5">
        <v>26</v>
      </c>
      <c r="D6" s="5">
        <v>165</v>
      </c>
      <c r="E6" s="5">
        <v>27</v>
      </c>
      <c r="F6" s="6">
        <v>2240</v>
      </c>
      <c r="G6" s="5">
        <v>43</v>
      </c>
      <c r="H6" s="5">
        <v>26</v>
      </c>
      <c r="I6" s="5">
        <v>12</v>
      </c>
      <c r="J6" s="5">
        <v>38</v>
      </c>
      <c r="K6" s="5">
        <v>19</v>
      </c>
      <c r="L6" s="5">
        <v>9</v>
      </c>
      <c r="M6" s="5">
        <v>10</v>
      </c>
      <c r="N6" s="5">
        <v>32</v>
      </c>
      <c r="O6" s="5">
        <v>76</v>
      </c>
      <c r="P6" s="5">
        <v>10</v>
      </c>
      <c r="Q6" s="5">
        <v>532</v>
      </c>
      <c r="R6" s="5">
        <v>38</v>
      </c>
      <c r="S6" s="5">
        <v>2</v>
      </c>
      <c r="T6" s="5">
        <v>310</v>
      </c>
      <c r="U6" s="5">
        <v>30</v>
      </c>
      <c r="V6" s="5"/>
      <c r="W6" s="9">
        <f t="shared" si="0"/>
        <v>3645</v>
      </c>
      <c r="X6" s="10">
        <v>6005</v>
      </c>
      <c r="Y6" s="11">
        <f t="shared" si="1"/>
        <v>60.69941715237302</v>
      </c>
    </row>
    <row r="7" spans="1:25" s="4" customFormat="1" ht="27" customHeight="1">
      <c r="A7" s="33"/>
      <c r="B7" s="27" t="s">
        <v>4</v>
      </c>
      <c r="C7" s="5">
        <v>22</v>
      </c>
      <c r="D7" s="5">
        <v>101</v>
      </c>
      <c r="E7" s="5">
        <v>3</v>
      </c>
      <c r="F7" s="5">
        <v>81</v>
      </c>
      <c r="G7" s="6">
        <v>2824</v>
      </c>
      <c r="H7" s="5">
        <v>105</v>
      </c>
      <c r="I7" s="5">
        <v>15</v>
      </c>
      <c r="J7" s="5">
        <v>48</v>
      </c>
      <c r="K7" s="5">
        <v>20</v>
      </c>
      <c r="L7" s="5">
        <v>9</v>
      </c>
      <c r="M7" s="5">
        <v>11</v>
      </c>
      <c r="N7" s="5">
        <v>31</v>
      </c>
      <c r="O7" s="5">
        <v>39</v>
      </c>
      <c r="P7" s="5">
        <v>4</v>
      </c>
      <c r="Q7" s="5">
        <v>164</v>
      </c>
      <c r="R7" s="5">
        <v>29</v>
      </c>
      <c r="S7" s="5"/>
      <c r="T7" s="5">
        <v>219</v>
      </c>
      <c r="U7" s="5">
        <v>91</v>
      </c>
      <c r="V7" s="5">
        <v>1</v>
      </c>
      <c r="W7" s="9">
        <f t="shared" si="0"/>
        <v>3817</v>
      </c>
      <c r="X7" s="10">
        <v>5456</v>
      </c>
      <c r="Y7" s="11">
        <f t="shared" si="1"/>
        <v>69.95967741935483</v>
      </c>
    </row>
    <row r="8" spans="1:25" s="4" customFormat="1" ht="27" customHeight="1">
      <c r="A8" s="33"/>
      <c r="B8" s="27" t="s">
        <v>5</v>
      </c>
      <c r="C8" s="5">
        <v>18</v>
      </c>
      <c r="D8" s="5">
        <v>53</v>
      </c>
      <c r="E8" s="5">
        <v>1</v>
      </c>
      <c r="F8" s="5">
        <v>15</v>
      </c>
      <c r="G8" s="5">
        <v>8</v>
      </c>
      <c r="H8" s="6">
        <v>961</v>
      </c>
      <c r="I8" s="5">
        <v>13</v>
      </c>
      <c r="J8" s="5">
        <v>65</v>
      </c>
      <c r="K8" s="5">
        <v>25</v>
      </c>
      <c r="L8" s="5">
        <v>10</v>
      </c>
      <c r="M8" s="5">
        <v>8</v>
      </c>
      <c r="N8" s="5">
        <v>20</v>
      </c>
      <c r="O8" s="5">
        <v>41</v>
      </c>
      <c r="P8" s="5">
        <v>2</v>
      </c>
      <c r="Q8" s="5">
        <v>114</v>
      </c>
      <c r="R8" s="5">
        <v>40</v>
      </c>
      <c r="S8" s="5"/>
      <c r="T8" s="5">
        <v>127</v>
      </c>
      <c r="U8" s="5">
        <v>57</v>
      </c>
      <c r="V8" s="5"/>
      <c r="W8" s="9">
        <f t="shared" si="0"/>
        <v>1578</v>
      </c>
      <c r="X8" s="10">
        <v>2704</v>
      </c>
      <c r="Y8" s="11">
        <f t="shared" si="1"/>
        <v>58.357988165680474</v>
      </c>
    </row>
    <row r="9" spans="1:25" s="4" customFormat="1" ht="27" customHeight="1">
      <c r="A9" s="33"/>
      <c r="B9" s="27" t="s">
        <v>6</v>
      </c>
      <c r="C9" s="5">
        <v>39</v>
      </c>
      <c r="D9" s="5">
        <v>83</v>
      </c>
      <c r="E9" s="5">
        <v>3</v>
      </c>
      <c r="F9" s="5">
        <v>25</v>
      </c>
      <c r="G9" s="5">
        <v>10</v>
      </c>
      <c r="H9" s="5">
        <v>38</v>
      </c>
      <c r="I9" s="6">
        <v>5180</v>
      </c>
      <c r="J9" s="5">
        <v>888</v>
      </c>
      <c r="K9" s="5">
        <v>52</v>
      </c>
      <c r="L9" s="5">
        <v>23</v>
      </c>
      <c r="M9" s="5">
        <v>25</v>
      </c>
      <c r="N9" s="5">
        <v>70</v>
      </c>
      <c r="O9" s="5">
        <v>52</v>
      </c>
      <c r="P9" s="5">
        <v>4</v>
      </c>
      <c r="Q9" s="5">
        <v>45</v>
      </c>
      <c r="R9" s="5">
        <v>177</v>
      </c>
      <c r="S9" s="5"/>
      <c r="T9" s="5">
        <v>37</v>
      </c>
      <c r="U9" s="5">
        <v>216</v>
      </c>
      <c r="V9" s="5"/>
      <c r="W9" s="9">
        <f t="shared" si="0"/>
        <v>6967</v>
      </c>
      <c r="X9" s="10">
        <v>10429</v>
      </c>
      <c r="Y9" s="11">
        <f t="shared" si="1"/>
        <v>66.80410394093393</v>
      </c>
    </row>
    <row r="10" spans="1:25" s="4" customFormat="1" ht="27" customHeight="1">
      <c r="A10" s="33"/>
      <c r="B10" s="27" t="s">
        <v>7</v>
      </c>
      <c r="C10" s="5">
        <v>122</v>
      </c>
      <c r="D10" s="5">
        <v>375</v>
      </c>
      <c r="E10" s="5">
        <v>10</v>
      </c>
      <c r="F10" s="5">
        <v>32</v>
      </c>
      <c r="G10" s="5">
        <v>10</v>
      </c>
      <c r="H10" s="5">
        <v>91</v>
      </c>
      <c r="I10" s="5">
        <v>399</v>
      </c>
      <c r="J10" s="6">
        <v>6066</v>
      </c>
      <c r="K10" s="5">
        <v>472</v>
      </c>
      <c r="L10" s="5">
        <v>82</v>
      </c>
      <c r="M10" s="5">
        <v>53</v>
      </c>
      <c r="N10" s="5">
        <v>157</v>
      </c>
      <c r="O10" s="5">
        <v>210</v>
      </c>
      <c r="P10" s="5">
        <v>11</v>
      </c>
      <c r="Q10" s="5">
        <v>125</v>
      </c>
      <c r="R10" s="5">
        <v>995</v>
      </c>
      <c r="S10" s="5"/>
      <c r="T10" s="5">
        <v>85</v>
      </c>
      <c r="U10" s="5">
        <v>133</v>
      </c>
      <c r="V10" s="5"/>
      <c r="W10" s="9">
        <f t="shared" si="0"/>
        <v>9428</v>
      </c>
      <c r="X10" s="10">
        <v>14980</v>
      </c>
      <c r="Y10" s="11">
        <f t="shared" si="1"/>
        <v>62.93724966622163</v>
      </c>
    </row>
    <row r="11" spans="1:25" s="4" customFormat="1" ht="27" customHeight="1">
      <c r="A11" s="33"/>
      <c r="B11" s="27" t="s">
        <v>8</v>
      </c>
      <c r="C11" s="5">
        <v>126</v>
      </c>
      <c r="D11" s="5">
        <v>186</v>
      </c>
      <c r="E11" s="5">
        <v>1</v>
      </c>
      <c r="F11" s="5">
        <v>2</v>
      </c>
      <c r="G11" s="5"/>
      <c r="H11" s="5">
        <v>3</v>
      </c>
      <c r="I11" s="5">
        <v>12</v>
      </c>
      <c r="J11" s="5">
        <v>48</v>
      </c>
      <c r="K11" s="6">
        <v>1764</v>
      </c>
      <c r="L11" s="5">
        <v>63</v>
      </c>
      <c r="M11" s="5">
        <v>26</v>
      </c>
      <c r="N11" s="5">
        <v>64</v>
      </c>
      <c r="O11" s="5">
        <v>156</v>
      </c>
      <c r="P11" s="5"/>
      <c r="Q11" s="5">
        <v>4</v>
      </c>
      <c r="R11" s="5">
        <v>183</v>
      </c>
      <c r="S11" s="5"/>
      <c r="T11" s="5">
        <v>5</v>
      </c>
      <c r="U11" s="5">
        <v>7</v>
      </c>
      <c r="V11" s="5"/>
      <c r="W11" s="9">
        <f t="shared" si="0"/>
        <v>2650</v>
      </c>
      <c r="X11" s="10">
        <v>4230</v>
      </c>
      <c r="Y11" s="11">
        <f t="shared" si="1"/>
        <v>62.64775413711584</v>
      </c>
    </row>
    <row r="12" spans="1:25" s="4" customFormat="1" ht="27" customHeight="1">
      <c r="A12" s="33"/>
      <c r="B12" s="27" t="s">
        <v>9</v>
      </c>
      <c r="C12" s="5">
        <v>241</v>
      </c>
      <c r="D12" s="5">
        <v>457</v>
      </c>
      <c r="E12" s="5">
        <v>5</v>
      </c>
      <c r="F12" s="5">
        <v>13</v>
      </c>
      <c r="G12" s="5">
        <v>1</v>
      </c>
      <c r="H12" s="5">
        <v>10</v>
      </c>
      <c r="I12" s="5">
        <v>12</v>
      </c>
      <c r="J12" s="5">
        <v>43</v>
      </c>
      <c r="K12" s="5">
        <v>353</v>
      </c>
      <c r="L12" s="6">
        <v>3841</v>
      </c>
      <c r="M12" s="5">
        <v>170</v>
      </c>
      <c r="N12" s="5">
        <v>380</v>
      </c>
      <c r="O12" s="5">
        <v>145</v>
      </c>
      <c r="P12" s="5">
        <v>4</v>
      </c>
      <c r="Q12" s="5">
        <v>10</v>
      </c>
      <c r="R12" s="5">
        <v>71</v>
      </c>
      <c r="S12" s="5">
        <v>2</v>
      </c>
      <c r="T12" s="5">
        <v>17</v>
      </c>
      <c r="U12" s="5">
        <v>8</v>
      </c>
      <c r="V12" s="5">
        <v>1</v>
      </c>
      <c r="W12" s="9">
        <f t="shared" si="0"/>
        <v>5784</v>
      </c>
      <c r="X12" s="10">
        <v>9330</v>
      </c>
      <c r="Y12" s="11">
        <f t="shared" si="1"/>
        <v>61.9935691318328</v>
      </c>
    </row>
    <row r="13" spans="1:25" s="4" customFormat="1" ht="27" customHeight="1">
      <c r="A13" s="33"/>
      <c r="B13" s="27" t="s">
        <v>10</v>
      </c>
      <c r="C13" s="5">
        <v>1580</v>
      </c>
      <c r="D13" s="5">
        <v>645</v>
      </c>
      <c r="E13" s="5">
        <v>5</v>
      </c>
      <c r="F13" s="5">
        <v>15</v>
      </c>
      <c r="G13" s="5">
        <v>6</v>
      </c>
      <c r="H13" s="5">
        <v>7</v>
      </c>
      <c r="I13" s="5">
        <v>11</v>
      </c>
      <c r="J13" s="5">
        <v>24</v>
      </c>
      <c r="K13" s="5">
        <v>65</v>
      </c>
      <c r="L13" s="5">
        <v>366</v>
      </c>
      <c r="M13" s="6">
        <v>5823</v>
      </c>
      <c r="N13" s="5">
        <v>329</v>
      </c>
      <c r="O13" s="5">
        <v>92</v>
      </c>
      <c r="P13" s="5"/>
      <c r="Q13" s="5">
        <v>5</v>
      </c>
      <c r="R13" s="5">
        <v>20</v>
      </c>
      <c r="S13" s="5"/>
      <c r="T13" s="5">
        <v>17</v>
      </c>
      <c r="U13" s="5">
        <v>15</v>
      </c>
      <c r="V13" s="5"/>
      <c r="W13" s="9">
        <f t="shared" si="0"/>
        <v>9025</v>
      </c>
      <c r="X13" s="10">
        <v>14730</v>
      </c>
      <c r="Y13" s="11">
        <f t="shared" si="1"/>
        <v>61.269517990495586</v>
      </c>
    </row>
    <row r="14" spans="1:25" s="4" customFormat="1" ht="27" customHeight="1">
      <c r="A14" s="33"/>
      <c r="B14" s="27" t="s">
        <v>11</v>
      </c>
      <c r="C14" s="5">
        <v>107</v>
      </c>
      <c r="D14" s="5">
        <v>215</v>
      </c>
      <c r="E14" s="5">
        <v>3</v>
      </c>
      <c r="F14" s="5">
        <v>1</v>
      </c>
      <c r="G14" s="5"/>
      <c r="H14" s="5">
        <v>1</v>
      </c>
      <c r="I14" s="5">
        <v>4</v>
      </c>
      <c r="J14" s="5">
        <v>2</v>
      </c>
      <c r="K14" s="5">
        <v>67</v>
      </c>
      <c r="L14" s="5">
        <v>53</v>
      </c>
      <c r="M14" s="5">
        <v>34</v>
      </c>
      <c r="N14" s="6">
        <v>309</v>
      </c>
      <c r="O14" s="5">
        <v>32</v>
      </c>
      <c r="P14" s="5">
        <v>1</v>
      </c>
      <c r="Q14" s="5"/>
      <c r="R14" s="5">
        <v>11</v>
      </c>
      <c r="S14" s="5"/>
      <c r="T14" s="5">
        <v>4</v>
      </c>
      <c r="U14" s="5">
        <v>3</v>
      </c>
      <c r="V14" s="5"/>
      <c r="W14" s="9">
        <f t="shared" si="0"/>
        <v>847</v>
      </c>
      <c r="X14" s="10">
        <v>1561</v>
      </c>
      <c r="Y14" s="11">
        <f t="shared" si="1"/>
        <v>54.26008968609865</v>
      </c>
    </row>
    <row r="15" spans="1:25" s="4" customFormat="1" ht="27" customHeight="1">
      <c r="A15" s="33"/>
      <c r="B15" s="27" t="s">
        <v>12</v>
      </c>
      <c r="C15" s="5">
        <v>93</v>
      </c>
      <c r="D15" s="5">
        <v>263</v>
      </c>
      <c r="E15" s="5">
        <v>12</v>
      </c>
      <c r="F15" s="5">
        <v>2</v>
      </c>
      <c r="G15" s="5">
        <v>1</v>
      </c>
      <c r="H15" s="5">
        <v>1</v>
      </c>
      <c r="I15" s="5">
        <v>1</v>
      </c>
      <c r="J15" s="5">
        <v>7</v>
      </c>
      <c r="K15" s="5">
        <v>81</v>
      </c>
      <c r="L15" s="5">
        <v>9</v>
      </c>
      <c r="M15" s="5">
        <v>16</v>
      </c>
      <c r="N15" s="5">
        <v>48</v>
      </c>
      <c r="O15" s="6">
        <v>130</v>
      </c>
      <c r="P15" s="5">
        <v>8</v>
      </c>
      <c r="Q15" s="5">
        <v>3</v>
      </c>
      <c r="R15" s="5">
        <v>37</v>
      </c>
      <c r="S15" s="5"/>
      <c r="T15" s="5">
        <v>4</v>
      </c>
      <c r="U15" s="5">
        <v>2</v>
      </c>
      <c r="V15" s="5"/>
      <c r="W15" s="9">
        <f t="shared" si="0"/>
        <v>718</v>
      </c>
      <c r="X15" s="10">
        <v>1276</v>
      </c>
      <c r="Y15" s="11">
        <f t="shared" si="1"/>
        <v>56.26959247648903</v>
      </c>
    </row>
    <row r="16" spans="1:25" s="4" customFormat="1" ht="27" customHeight="1">
      <c r="A16" s="33"/>
      <c r="B16" s="27" t="s">
        <v>13</v>
      </c>
      <c r="C16" s="5">
        <v>19</v>
      </c>
      <c r="D16" s="5">
        <v>69</v>
      </c>
      <c r="E16" s="5">
        <v>9</v>
      </c>
      <c r="F16" s="5">
        <v>19</v>
      </c>
      <c r="G16" s="5">
        <v>3</v>
      </c>
      <c r="H16" s="5">
        <v>4</v>
      </c>
      <c r="I16" s="5">
        <v>5</v>
      </c>
      <c r="J16" s="5">
        <v>13</v>
      </c>
      <c r="K16" s="5">
        <v>12</v>
      </c>
      <c r="L16" s="5">
        <v>1</v>
      </c>
      <c r="M16" s="5">
        <v>3</v>
      </c>
      <c r="N16" s="5">
        <v>9</v>
      </c>
      <c r="O16" s="5">
        <v>60</v>
      </c>
      <c r="P16" s="6">
        <v>280</v>
      </c>
      <c r="Q16" s="5">
        <v>76</v>
      </c>
      <c r="R16" s="5">
        <v>70</v>
      </c>
      <c r="S16" s="5">
        <v>6</v>
      </c>
      <c r="T16" s="5">
        <v>28</v>
      </c>
      <c r="U16" s="5">
        <v>1</v>
      </c>
      <c r="V16" s="5"/>
      <c r="W16" s="9">
        <f t="shared" si="0"/>
        <v>687</v>
      </c>
      <c r="X16" s="10">
        <v>1172</v>
      </c>
      <c r="Y16" s="11">
        <f t="shared" si="1"/>
        <v>58.617747440273035</v>
      </c>
    </row>
    <row r="17" spans="1:25" s="4" customFormat="1" ht="27" customHeight="1">
      <c r="A17" s="33"/>
      <c r="B17" s="27" t="s">
        <v>14</v>
      </c>
      <c r="C17" s="5">
        <v>6</v>
      </c>
      <c r="D17" s="5">
        <v>26</v>
      </c>
      <c r="E17" s="5">
        <v>1</v>
      </c>
      <c r="F17" s="5">
        <v>15</v>
      </c>
      <c r="G17" s="5">
        <v>4</v>
      </c>
      <c r="H17" s="5">
        <v>3</v>
      </c>
      <c r="I17" s="5">
        <v>1</v>
      </c>
      <c r="J17" s="5">
        <v>14</v>
      </c>
      <c r="K17" s="5">
        <v>8</v>
      </c>
      <c r="L17" s="5">
        <v>3</v>
      </c>
      <c r="M17" s="5">
        <v>4</v>
      </c>
      <c r="N17" s="5">
        <v>6</v>
      </c>
      <c r="O17" s="5">
        <v>13</v>
      </c>
      <c r="P17" s="5">
        <v>6</v>
      </c>
      <c r="Q17" s="6">
        <v>340</v>
      </c>
      <c r="R17" s="5">
        <v>18</v>
      </c>
      <c r="S17" s="5">
        <v>1</v>
      </c>
      <c r="T17" s="5">
        <v>116</v>
      </c>
      <c r="U17" s="5">
        <v>4</v>
      </c>
      <c r="V17" s="5"/>
      <c r="W17" s="9">
        <f t="shared" si="0"/>
        <v>589</v>
      </c>
      <c r="X17" s="10">
        <v>1178</v>
      </c>
      <c r="Y17" s="11">
        <f t="shared" si="1"/>
        <v>50</v>
      </c>
    </row>
    <row r="18" spans="1:25" s="4" customFormat="1" ht="27" customHeight="1">
      <c r="A18" s="33"/>
      <c r="B18" s="27" t="s">
        <v>15</v>
      </c>
      <c r="C18" s="5">
        <v>35</v>
      </c>
      <c r="D18" s="5">
        <v>140</v>
      </c>
      <c r="E18" s="5">
        <v>3</v>
      </c>
      <c r="F18" s="5">
        <v>7</v>
      </c>
      <c r="G18" s="5">
        <v>3</v>
      </c>
      <c r="H18" s="5">
        <v>18</v>
      </c>
      <c r="I18" s="5">
        <v>7</v>
      </c>
      <c r="J18" s="5">
        <v>172</v>
      </c>
      <c r="K18" s="5">
        <v>116</v>
      </c>
      <c r="L18" s="5">
        <v>13</v>
      </c>
      <c r="M18" s="5">
        <v>11</v>
      </c>
      <c r="N18" s="5">
        <v>46</v>
      </c>
      <c r="O18" s="5">
        <v>89</v>
      </c>
      <c r="P18" s="5">
        <v>15</v>
      </c>
      <c r="Q18" s="5">
        <v>176</v>
      </c>
      <c r="R18" s="6">
        <v>824</v>
      </c>
      <c r="S18" s="5"/>
      <c r="T18" s="5">
        <v>49</v>
      </c>
      <c r="U18" s="5">
        <v>9</v>
      </c>
      <c r="V18" s="5"/>
      <c r="W18" s="9">
        <f t="shared" si="0"/>
        <v>1733</v>
      </c>
      <c r="X18" s="10">
        <v>3056</v>
      </c>
      <c r="Y18" s="11">
        <f t="shared" si="1"/>
        <v>56.70811518324607</v>
      </c>
    </row>
    <row r="19" spans="1:25" s="4" customFormat="1" ht="27" customHeight="1">
      <c r="A19" s="33"/>
      <c r="B19" s="27" t="s">
        <v>16</v>
      </c>
      <c r="C19" s="5">
        <v>4</v>
      </c>
      <c r="D19" s="5">
        <v>12</v>
      </c>
      <c r="E19" s="5">
        <v>15</v>
      </c>
      <c r="F19" s="5">
        <v>7</v>
      </c>
      <c r="G19" s="5"/>
      <c r="H19" s="5"/>
      <c r="I19" s="5">
        <v>1</v>
      </c>
      <c r="J19" s="5">
        <v>4</v>
      </c>
      <c r="K19" s="5">
        <v>2</v>
      </c>
      <c r="L19" s="5">
        <v>1</v>
      </c>
      <c r="M19" s="5"/>
      <c r="N19" s="5"/>
      <c r="O19" s="5">
        <v>9</v>
      </c>
      <c r="P19" s="5">
        <v>2</v>
      </c>
      <c r="Q19" s="5">
        <v>7</v>
      </c>
      <c r="R19" s="5">
        <v>3</v>
      </c>
      <c r="S19" s="6">
        <v>20</v>
      </c>
      <c r="T19" s="5">
        <v>5</v>
      </c>
      <c r="U19" s="5">
        <v>1</v>
      </c>
      <c r="V19" s="5"/>
      <c r="W19" s="9">
        <f t="shared" si="0"/>
        <v>93</v>
      </c>
      <c r="X19" s="10">
        <v>338</v>
      </c>
      <c r="Y19" s="11">
        <f t="shared" si="1"/>
        <v>27.514792899408285</v>
      </c>
    </row>
    <row r="20" spans="1:25" s="4" customFormat="1" ht="27" customHeight="1">
      <c r="A20" s="33"/>
      <c r="B20" s="27" t="s">
        <v>17</v>
      </c>
      <c r="C20" s="5">
        <v>23</v>
      </c>
      <c r="D20" s="5">
        <v>98</v>
      </c>
      <c r="E20" s="5">
        <v>8</v>
      </c>
      <c r="F20" s="5">
        <v>81</v>
      </c>
      <c r="G20" s="5">
        <v>50</v>
      </c>
      <c r="H20" s="5">
        <v>210</v>
      </c>
      <c r="I20" s="5">
        <v>9</v>
      </c>
      <c r="J20" s="5">
        <v>38</v>
      </c>
      <c r="K20" s="5">
        <v>24</v>
      </c>
      <c r="L20" s="5">
        <v>11</v>
      </c>
      <c r="M20" s="5">
        <v>13</v>
      </c>
      <c r="N20" s="5">
        <v>29</v>
      </c>
      <c r="O20" s="5">
        <v>59</v>
      </c>
      <c r="P20" s="5">
        <v>5</v>
      </c>
      <c r="Q20" s="5">
        <v>433</v>
      </c>
      <c r="R20" s="5">
        <v>30</v>
      </c>
      <c r="S20" s="5"/>
      <c r="T20" s="6">
        <v>2412</v>
      </c>
      <c r="U20" s="5">
        <v>29</v>
      </c>
      <c r="V20" s="5"/>
      <c r="W20" s="9">
        <f t="shared" si="0"/>
        <v>3562</v>
      </c>
      <c r="X20" s="10">
        <v>5365</v>
      </c>
      <c r="Y20" s="11">
        <f t="shared" si="1"/>
        <v>66.3932898415657</v>
      </c>
    </row>
    <row r="21" spans="1:25" s="4" customFormat="1" ht="27" customHeight="1">
      <c r="A21" s="33"/>
      <c r="B21" s="27" t="s">
        <v>18</v>
      </c>
      <c r="C21" s="5">
        <v>27</v>
      </c>
      <c r="D21" s="5">
        <v>108</v>
      </c>
      <c r="E21" s="5">
        <v>9</v>
      </c>
      <c r="F21" s="5">
        <v>29</v>
      </c>
      <c r="G21" s="5">
        <v>26</v>
      </c>
      <c r="H21" s="5">
        <v>247</v>
      </c>
      <c r="I21" s="5">
        <v>102</v>
      </c>
      <c r="J21" s="5">
        <v>251</v>
      </c>
      <c r="K21" s="5">
        <v>39</v>
      </c>
      <c r="L21" s="5">
        <v>10</v>
      </c>
      <c r="M21" s="5">
        <v>10</v>
      </c>
      <c r="N21" s="5">
        <v>50</v>
      </c>
      <c r="O21" s="5">
        <v>78</v>
      </c>
      <c r="P21" s="5">
        <v>7</v>
      </c>
      <c r="Q21" s="5">
        <v>136</v>
      </c>
      <c r="R21" s="5">
        <v>96</v>
      </c>
      <c r="S21" s="5"/>
      <c r="T21" s="5">
        <v>245</v>
      </c>
      <c r="U21" s="6">
        <v>5029</v>
      </c>
      <c r="V21" s="5">
        <v>1</v>
      </c>
      <c r="W21" s="9">
        <f t="shared" si="0"/>
        <v>6500</v>
      </c>
      <c r="X21" s="10">
        <v>10300</v>
      </c>
      <c r="Y21" s="11">
        <f t="shared" si="1"/>
        <v>63.10679611650485</v>
      </c>
    </row>
    <row r="22" spans="1:25" s="4" customFormat="1" ht="27" customHeight="1">
      <c r="A22" s="33"/>
      <c r="B22" s="27" t="s">
        <v>19</v>
      </c>
      <c r="C22" s="5"/>
      <c r="D22" s="5"/>
      <c r="E22" s="5"/>
      <c r="F22" s="5"/>
      <c r="G22" s="5">
        <v>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18</v>
      </c>
      <c r="W22" s="9">
        <f t="shared" si="0"/>
        <v>19</v>
      </c>
      <c r="X22" s="10">
        <v>34</v>
      </c>
      <c r="Y22" s="11">
        <f t="shared" si="1"/>
        <v>55.88235294117647</v>
      </c>
    </row>
    <row r="23" spans="1:25" s="4" customFormat="1" ht="27" customHeight="1">
      <c r="A23" s="34"/>
      <c r="B23" s="27" t="s">
        <v>20</v>
      </c>
      <c r="C23" s="7">
        <v>270</v>
      </c>
      <c r="D23" s="7">
        <v>308</v>
      </c>
      <c r="E23" s="7">
        <v>13</v>
      </c>
      <c r="F23" s="7">
        <v>53</v>
      </c>
      <c r="G23" s="7">
        <v>71</v>
      </c>
      <c r="H23" s="7">
        <v>95</v>
      </c>
      <c r="I23" s="7">
        <v>624</v>
      </c>
      <c r="J23" s="7">
        <v>380</v>
      </c>
      <c r="K23" s="7">
        <v>207</v>
      </c>
      <c r="L23" s="7">
        <v>195</v>
      </c>
      <c r="M23" s="7">
        <v>122</v>
      </c>
      <c r="N23" s="7">
        <v>162</v>
      </c>
      <c r="O23" s="7">
        <v>160</v>
      </c>
      <c r="P23" s="7">
        <v>19</v>
      </c>
      <c r="Q23" s="7">
        <v>64</v>
      </c>
      <c r="R23" s="7">
        <v>319</v>
      </c>
      <c r="S23" s="7">
        <v>3</v>
      </c>
      <c r="T23" s="7">
        <v>124</v>
      </c>
      <c r="U23" s="7">
        <v>648</v>
      </c>
      <c r="V23" s="15">
        <v>2</v>
      </c>
      <c r="W23" s="9">
        <f t="shared" si="0"/>
        <v>3839</v>
      </c>
      <c r="X23" s="48"/>
      <c r="Y23" s="49"/>
    </row>
    <row r="24" spans="1:25" s="4" customFormat="1" ht="27" customHeight="1">
      <c r="A24" s="34"/>
      <c r="B24" s="2" t="s">
        <v>21</v>
      </c>
      <c r="C24" s="7">
        <v>30</v>
      </c>
      <c r="D24" s="7">
        <v>137</v>
      </c>
      <c r="E24" s="7">
        <v>2</v>
      </c>
      <c r="F24" s="7">
        <v>5</v>
      </c>
      <c r="G24" s="7">
        <v>2</v>
      </c>
      <c r="H24" s="7">
        <v>2</v>
      </c>
      <c r="I24" s="7">
        <v>2</v>
      </c>
      <c r="J24" s="7">
        <v>93</v>
      </c>
      <c r="K24" s="7">
        <v>188</v>
      </c>
      <c r="L24" s="7">
        <v>9</v>
      </c>
      <c r="M24" s="7">
        <v>26</v>
      </c>
      <c r="N24" s="7">
        <v>15</v>
      </c>
      <c r="O24" s="7">
        <v>5</v>
      </c>
      <c r="P24" s="7">
        <v>6</v>
      </c>
      <c r="Q24" s="7">
        <v>29</v>
      </c>
      <c r="R24" s="7">
        <v>5</v>
      </c>
      <c r="S24" s="7"/>
      <c r="T24" s="7">
        <v>2</v>
      </c>
      <c r="U24" s="7">
        <v>8</v>
      </c>
      <c r="V24" s="15">
        <v>1</v>
      </c>
      <c r="W24" s="9">
        <f t="shared" si="0"/>
        <v>567</v>
      </c>
      <c r="X24" s="50"/>
      <c r="Y24" s="51"/>
    </row>
    <row r="25" spans="1:25" s="4" customFormat="1" ht="22.5" customHeight="1" thickBot="1">
      <c r="A25" s="35"/>
      <c r="B25" s="21" t="s">
        <v>22</v>
      </c>
      <c r="C25" s="22">
        <f>SUM(C3:C24)</f>
        <v>5766</v>
      </c>
      <c r="D25" s="22">
        <f aca="true" t="shared" si="2" ref="D25:W25">SUM(D3:D24)</f>
        <v>4638</v>
      </c>
      <c r="E25" s="22">
        <f t="shared" si="2"/>
        <v>527</v>
      </c>
      <c r="F25" s="22">
        <f t="shared" si="2"/>
        <v>2702</v>
      </c>
      <c r="G25" s="22">
        <f t="shared" si="2"/>
        <v>3067</v>
      </c>
      <c r="H25" s="22">
        <f t="shared" si="2"/>
        <v>1830</v>
      </c>
      <c r="I25" s="22">
        <f t="shared" si="2"/>
        <v>6416</v>
      </c>
      <c r="J25" s="22">
        <f t="shared" si="2"/>
        <v>8211</v>
      </c>
      <c r="K25" s="22">
        <f t="shared" si="2"/>
        <v>3572</v>
      </c>
      <c r="L25" s="22">
        <f t="shared" si="2"/>
        <v>4727</v>
      </c>
      <c r="M25" s="22">
        <f t="shared" si="2"/>
        <v>6610</v>
      </c>
      <c r="N25" s="22">
        <f t="shared" si="2"/>
        <v>1913</v>
      </c>
      <c r="O25" s="22">
        <f t="shared" si="2"/>
        <v>1554</v>
      </c>
      <c r="P25" s="22">
        <f t="shared" si="2"/>
        <v>411</v>
      </c>
      <c r="Q25" s="22">
        <f t="shared" si="2"/>
        <v>2310</v>
      </c>
      <c r="R25" s="22">
        <f t="shared" si="2"/>
        <v>3001</v>
      </c>
      <c r="S25" s="22">
        <f t="shared" si="2"/>
        <v>70</v>
      </c>
      <c r="T25" s="22">
        <f t="shared" si="2"/>
        <v>3836</v>
      </c>
      <c r="U25" s="22">
        <f t="shared" si="2"/>
        <v>6297</v>
      </c>
      <c r="V25" s="22">
        <f t="shared" si="2"/>
        <v>24</v>
      </c>
      <c r="W25" s="22">
        <f t="shared" si="2"/>
        <v>67482</v>
      </c>
      <c r="X25" s="23">
        <f>SUM(X3:X24)</f>
        <v>101894</v>
      </c>
      <c r="Y25" s="24">
        <f>(SUM(W3:W22))*100/X25</f>
        <v>61.90354682316917</v>
      </c>
    </row>
    <row r="26" spans="1:25" ht="33.75" customHeight="1">
      <c r="A26" s="40" t="s">
        <v>27</v>
      </c>
      <c r="B26" s="41"/>
      <c r="C26" s="7">
        <v>8876</v>
      </c>
      <c r="D26" s="7">
        <v>7700</v>
      </c>
      <c r="E26" s="7">
        <v>960</v>
      </c>
      <c r="F26" s="7">
        <v>4993.269770048345</v>
      </c>
      <c r="G26" s="7">
        <v>5664.169444519971</v>
      </c>
      <c r="H26" s="7">
        <v>3047</v>
      </c>
      <c r="I26" s="7">
        <v>10000</v>
      </c>
      <c r="J26" s="7">
        <v>12388</v>
      </c>
      <c r="K26" s="7">
        <v>5290</v>
      </c>
      <c r="L26" s="7">
        <v>7663</v>
      </c>
      <c r="M26" s="7">
        <v>9800</v>
      </c>
      <c r="N26" s="7">
        <v>3777</v>
      </c>
      <c r="O26" s="7">
        <v>2534.2363594633644</v>
      </c>
      <c r="P26" s="7">
        <v>700</v>
      </c>
      <c r="Q26" s="7">
        <v>3803</v>
      </c>
      <c r="R26" s="7">
        <v>5077</v>
      </c>
      <c r="S26" s="7">
        <v>113</v>
      </c>
      <c r="T26" s="7">
        <v>6000</v>
      </c>
      <c r="U26" s="7">
        <v>10000</v>
      </c>
      <c r="V26" s="15">
        <v>40</v>
      </c>
      <c r="W26" s="9">
        <f>SUM(C26:V26)</f>
        <v>108425.67557403169</v>
      </c>
      <c r="X26" s="44"/>
      <c r="Y26" s="45"/>
    </row>
    <row r="27" spans="1:25" ht="29.25" customHeight="1" thickBot="1">
      <c r="A27" s="42" t="s">
        <v>26</v>
      </c>
      <c r="B27" s="43"/>
      <c r="C27" s="14">
        <f>+C25*100/C26</f>
        <v>64.96169445696259</v>
      </c>
      <c r="D27" s="14">
        <f aca="true" t="shared" si="3" ref="D27:V27">+D25*100/D26</f>
        <v>60.23376623376623</v>
      </c>
      <c r="E27" s="14">
        <f t="shared" si="3"/>
        <v>54.895833333333336</v>
      </c>
      <c r="F27" s="14">
        <f t="shared" si="3"/>
        <v>54.112838369112175</v>
      </c>
      <c r="G27" s="14">
        <f t="shared" si="3"/>
        <v>54.147391423243754</v>
      </c>
      <c r="H27" s="14">
        <f t="shared" si="3"/>
        <v>60.059074499507716</v>
      </c>
      <c r="I27" s="14">
        <f t="shared" si="3"/>
        <v>64.16</v>
      </c>
      <c r="J27" s="14">
        <f t="shared" si="3"/>
        <v>66.28188569583467</v>
      </c>
      <c r="K27" s="14">
        <f t="shared" si="3"/>
        <v>67.52362948960302</v>
      </c>
      <c r="L27" s="14">
        <f t="shared" si="3"/>
        <v>61.68602375048936</v>
      </c>
      <c r="M27" s="14">
        <f t="shared" si="3"/>
        <v>67.44897959183673</v>
      </c>
      <c r="N27" s="14">
        <f t="shared" si="3"/>
        <v>50.648662960021184</v>
      </c>
      <c r="O27" s="14">
        <f t="shared" si="3"/>
        <v>61.32024718992929</v>
      </c>
      <c r="P27" s="14">
        <f t="shared" si="3"/>
        <v>58.714285714285715</v>
      </c>
      <c r="Q27" s="14">
        <f t="shared" si="3"/>
        <v>60.74151985274783</v>
      </c>
      <c r="R27" s="14">
        <f t="shared" si="3"/>
        <v>59.10971045893244</v>
      </c>
      <c r="S27" s="14">
        <f t="shared" si="3"/>
        <v>61.94690265486726</v>
      </c>
      <c r="T27" s="14">
        <f t="shared" si="3"/>
        <v>63.93333333333333</v>
      </c>
      <c r="U27" s="14">
        <f t="shared" si="3"/>
        <v>62.97</v>
      </c>
      <c r="V27" s="14">
        <f t="shared" si="3"/>
        <v>60</v>
      </c>
      <c r="W27" s="20">
        <f>+W25*100/W26</f>
        <v>62.23802585756004</v>
      </c>
      <c r="X27" s="46"/>
      <c r="Y27" s="47"/>
    </row>
    <row r="31" ht="15">
      <c r="D31" s="30"/>
    </row>
    <row r="32" ht="15">
      <c r="D32" s="31"/>
    </row>
    <row r="33" ht="15">
      <c r="D33" s="31"/>
    </row>
    <row r="34" ht="15">
      <c r="D34" s="31"/>
    </row>
    <row r="35" ht="15">
      <c r="D35" s="31"/>
    </row>
    <row r="36" ht="15">
      <c r="D36" s="31"/>
    </row>
    <row r="37" ht="15">
      <c r="D37" s="31"/>
    </row>
    <row r="38" ht="15">
      <c r="D38" s="31"/>
    </row>
    <row r="39" ht="15">
      <c r="D39" s="32"/>
    </row>
    <row r="40" ht="15">
      <c r="D40" s="31"/>
    </row>
    <row r="41" ht="15">
      <c r="D41" s="31"/>
    </row>
    <row r="42" ht="15">
      <c r="D42" s="31"/>
    </row>
    <row r="43" ht="15">
      <c r="D43" s="31"/>
    </row>
    <row r="44" ht="15">
      <c r="D44" s="31"/>
    </row>
    <row r="45" ht="15">
      <c r="D45" s="31"/>
    </row>
    <row r="46" ht="15">
      <c r="D46" s="31"/>
    </row>
    <row r="47" ht="15">
      <c r="D47" s="31"/>
    </row>
    <row r="48" ht="15">
      <c r="D48" s="31"/>
    </row>
    <row r="49" ht="15">
      <c r="D49" s="31"/>
    </row>
    <row r="50" ht="15">
      <c r="D50" s="31"/>
    </row>
  </sheetData>
  <sheetProtection/>
  <mergeCells count="9">
    <mergeCell ref="A3:A25"/>
    <mergeCell ref="A1:B2"/>
    <mergeCell ref="A26:B26"/>
    <mergeCell ref="A27:B27"/>
    <mergeCell ref="X26:Y27"/>
    <mergeCell ref="X23:Y24"/>
    <mergeCell ref="C1:W1"/>
    <mergeCell ref="X1:X2"/>
    <mergeCell ref="Y1:Y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"/>
  <sheetViews>
    <sheetView tabSelected="1" zoomScale="70" zoomScaleNormal="70" zoomScalePageLayoutView="0" workbookViewId="0" topLeftCell="A1">
      <selection activeCell="C3" sqref="C3:V24"/>
    </sheetView>
  </sheetViews>
  <sheetFormatPr defaultColWidth="11.57421875" defaultRowHeight="15"/>
  <cols>
    <col min="1" max="1" width="5.57421875" style="0" customWidth="1"/>
    <col min="2" max="2" width="20.140625" style="0" bestFit="1" customWidth="1"/>
    <col min="3" max="22" width="8.421875" style="1" customWidth="1"/>
    <col min="23" max="23" width="10.7109375" style="1" customWidth="1"/>
    <col min="24" max="24" width="13.421875" style="0" customWidth="1"/>
    <col min="25" max="25" width="8.00390625" style="0" customWidth="1"/>
  </cols>
  <sheetData>
    <row r="1" spans="1:25" ht="30.7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28</v>
      </c>
      <c r="Y1" s="56" t="s">
        <v>25</v>
      </c>
    </row>
    <row r="2" spans="1:25" ht="21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4.75" customHeight="1">
      <c r="A3" s="33" t="s">
        <v>23</v>
      </c>
      <c r="B3" s="27" t="s">
        <v>0</v>
      </c>
      <c r="C3" s="6">
        <v>2818</v>
      </c>
      <c r="D3" s="5">
        <v>423</v>
      </c>
      <c r="E3" s="5">
        <v>2</v>
      </c>
      <c r="F3" s="5">
        <v>1</v>
      </c>
      <c r="G3" s="5"/>
      <c r="H3" s="5">
        <v>1</v>
      </c>
      <c r="I3" s="5">
        <v>4</v>
      </c>
      <c r="J3" s="5">
        <v>9</v>
      </c>
      <c r="K3" s="5">
        <v>21</v>
      </c>
      <c r="L3" s="5">
        <v>10</v>
      </c>
      <c r="M3" s="5">
        <v>199</v>
      </c>
      <c r="N3" s="5">
        <v>70</v>
      </c>
      <c r="O3" s="5">
        <v>25</v>
      </c>
      <c r="P3" s="5">
        <v>2</v>
      </c>
      <c r="Q3" s="5">
        <v>2</v>
      </c>
      <c r="R3" s="5">
        <v>10</v>
      </c>
      <c r="S3" s="5"/>
      <c r="T3" s="5">
        <v>1</v>
      </c>
      <c r="U3" s="5">
        <v>2</v>
      </c>
      <c r="V3" s="5"/>
      <c r="W3" s="28">
        <f>SUM(C3:V3)</f>
        <v>3600</v>
      </c>
      <c r="X3" s="10">
        <v>5999</v>
      </c>
      <c r="Y3" s="11">
        <f>+W3*100/X3</f>
        <v>60.01000166694449</v>
      </c>
    </row>
    <row r="4" spans="1:27" s="4" customFormat="1" ht="24.75" customHeight="1">
      <c r="A4" s="33"/>
      <c r="B4" s="27" t="s">
        <v>1</v>
      </c>
      <c r="C4" s="5">
        <v>124</v>
      </c>
      <c r="D4" s="6">
        <v>531</v>
      </c>
      <c r="E4" s="5">
        <v>12</v>
      </c>
      <c r="F4" s="5"/>
      <c r="G4" s="5"/>
      <c r="H4" s="5"/>
      <c r="I4" s="5">
        <v>1</v>
      </c>
      <c r="J4" s="5">
        <v>6</v>
      </c>
      <c r="K4" s="5">
        <v>20</v>
      </c>
      <c r="L4" s="5">
        <v>8</v>
      </c>
      <c r="M4" s="5">
        <v>10</v>
      </c>
      <c r="N4" s="5">
        <v>51</v>
      </c>
      <c r="O4" s="5">
        <v>37</v>
      </c>
      <c r="P4" s="5"/>
      <c r="Q4" s="5">
        <v>3</v>
      </c>
      <c r="R4" s="5">
        <v>3</v>
      </c>
      <c r="S4" s="5">
        <v>2</v>
      </c>
      <c r="T4" s="5"/>
      <c r="U4" s="5">
        <v>2</v>
      </c>
      <c r="V4" s="5"/>
      <c r="W4" s="28">
        <f aca="true" t="shared" si="0" ref="W4:W24">SUM(C4:V4)</f>
        <v>810</v>
      </c>
      <c r="X4" s="10">
        <v>1915</v>
      </c>
      <c r="Y4" s="11">
        <f aca="true" t="shared" si="1" ref="Y4:Y22">+W4*100/X4</f>
        <v>42.297650130548305</v>
      </c>
      <c r="AA4" s="29"/>
    </row>
    <row r="5" spans="1:27" s="4" customFormat="1" ht="24.75" customHeight="1">
      <c r="A5" s="33"/>
      <c r="B5" s="27" t="s">
        <v>2</v>
      </c>
      <c r="C5" s="5">
        <v>8</v>
      </c>
      <c r="D5" s="5">
        <v>97</v>
      </c>
      <c r="E5" s="6">
        <v>402</v>
      </c>
      <c r="F5" s="5">
        <v>58</v>
      </c>
      <c r="G5" s="5">
        <v>3</v>
      </c>
      <c r="H5" s="5">
        <v>2</v>
      </c>
      <c r="I5" s="5">
        <v>2</v>
      </c>
      <c r="J5" s="5">
        <v>8</v>
      </c>
      <c r="K5" s="5">
        <v>14</v>
      </c>
      <c r="L5" s="5">
        <v>1</v>
      </c>
      <c r="M5" s="5">
        <v>7</v>
      </c>
      <c r="N5" s="5">
        <v>6</v>
      </c>
      <c r="O5" s="5">
        <v>34</v>
      </c>
      <c r="P5" s="5">
        <v>33</v>
      </c>
      <c r="Q5" s="5">
        <v>39</v>
      </c>
      <c r="R5" s="5">
        <v>8</v>
      </c>
      <c r="S5" s="5">
        <v>25</v>
      </c>
      <c r="T5" s="5">
        <v>20</v>
      </c>
      <c r="U5" s="5">
        <v>4</v>
      </c>
      <c r="V5" s="5"/>
      <c r="W5" s="28">
        <f t="shared" si="0"/>
        <v>771</v>
      </c>
      <c r="X5" s="10">
        <v>1716</v>
      </c>
      <c r="Y5" s="11">
        <f t="shared" si="1"/>
        <v>44.93006993006993</v>
      </c>
      <c r="AA5" s="29"/>
    </row>
    <row r="6" spans="1:27" s="4" customFormat="1" ht="24.75" customHeight="1">
      <c r="A6" s="33"/>
      <c r="B6" s="27" t="s">
        <v>3</v>
      </c>
      <c r="C6" s="5">
        <v>18</v>
      </c>
      <c r="D6" s="5">
        <v>113</v>
      </c>
      <c r="E6" s="5">
        <v>29</v>
      </c>
      <c r="F6" s="6">
        <v>2322</v>
      </c>
      <c r="G6" s="5">
        <v>33</v>
      </c>
      <c r="H6" s="5">
        <v>22</v>
      </c>
      <c r="I6" s="5">
        <v>7</v>
      </c>
      <c r="J6" s="5">
        <v>36</v>
      </c>
      <c r="K6" s="5">
        <v>24</v>
      </c>
      <c r="L6" s="5">
        <v>8</v>
      </c>
      <c r="M6" s="5">
        <v>9</v>
      </c>
      <c r="N6" s="5">
        <v>36</v>
      </c>
      <c r="O6" s="5">
        <v>73</v>
      </c>
      <c r="P6" s="5">
        <v>10</v>
      </c>
      <c r="Q6" s="5">
        <v>479</v>
      </c>
      <c r="R6" s="5">
        <v>37</v>
      </c>
      <c r="S6" s="5">
        <v>3</v>
      </c>
      <c r="T6" s="5">
        <v>292</v>
      </c>
      <c r="U6" s="5">
        <v>23</v>
      </c>
      <c r="V6" s="5"/>
      <c r="W6" s="28">
        <f t="shared" si="0"/>
        <v>3574</v>
      </c>
      <c r="X6" s="10">
        <v>6258</v>
      </c>
      <c r="Y6" s="11">
        <f t="shared" si="1"/>
        <v>57.110898050495365</v>
      </c>
      <c r="AA6" s="29"/>
    </row>
    <row r="7" spans="1:27" s="4" customFormat="1" ht="24.75" customHeight="1">
      <c r="A7" s="33"/>
      <c r="B7" s="27" t="s">
        <v>4</v>
      </c>
      <c r="C7" s="5">
        <v>19</v>
      </c>
      <c r="D7" s="5">
        <v>88</v>
      </c>
      <c r="E7" s="5">
        <v>7</v>
      </c>
      <c r="F7" s="5">
        <v>65</v>
      </c>
      <c r="G7" s="6">
        <v>2965</v>
      </c>
      <c r="H7" s="5">
        <v>86</v>
      </c>
      <c r="I7" s="5">
        <v>13</v>
      </c>
      <c r="J7" s="5">
        <v>39</v>
      </c>
      <c r="K7" s="5">
        <v>7</v>
      </c>
      <c r="L7" s="5">
        <v>7</v>
      </c>
      <c r="M7" s="5">
        <v>5</v>
      </c>
      <c r="N7" s="5">
        <v>23</v>
      </c>
      <c r="O7" s="5">
        <v>36</v>
      </c>
      <c r="P7" s="5">
        <v>4</v>
      </c>
      <c r="Q7" s="5">
        <v>108</v>
      </c>
      <c r="R7" s="5">
        <v>27</v>
      </c>
      <c r="S7" s="5"/>
      <c r="T7" s="5">
        <v>178</v>
      </c>
      <c r="U7" s="5">
        <v>68</v>
      </c>
      <c r="V7" s="5"/>
      <c r="W7" s="28">
        <f t="shared" si="0"/>
        <v>3745</v>
      </c>
      <c r="X7" s="10">
        <v>5358</v>
      </c>
      <c r="Y7" s="11">
        <f t="shared" si="1"/>
        <v>69.89548338932437</v>
      </c>
      <c r="AA7" s="29"/>
    </row>
    <row r="8" spans="1:27" s="4" customFormat="1" ht="24.75" customHeight="1">
      <c r="A8" s="33"/>
      <c r="B8" s="27" t="s">
        <v>5</v>
      </c>
      <c r="C8" s="5">
        <v>8</v>
      </c>
      <c r="D8" s="5">
        <v>53</v>
      </c>
      <c r="E8" s="5"/>
      <c r="F8" s="5">
        <v>8</v>
      </c>
      <c r="G8" s="5">
        <v>5</v>
      </c>
      <c r="H8" s="6">
        <v>942</v>
      </c>
      <c r="I8" s="5">
        <v>11</v>
      </c>
      <c r="J8" s="5">
        <v>81</v>
      </c>
      <c r="K8" s="5">
        <v>24</v>
      </c>
      <c r="L8" s="5">
        <v>6</v>
      </c>
      <c r="M8" s="5">
        <v>2</v>
      </c>
      <c r="N8" s="5">
        <v>18</v>
      </c>
      <c r="O8" s="5">
        <v>35</v>
      </c>
      <c r="P8" s="5"/>
      <c r="Q8" s="5">
        <v>127</v>
      </c>
      <c r="R8" s="5">
        <v>48</v>
      </c>
      <c r="S8" s="5"/>
      <c r="T8" s="5">
        <v>88</v>
      </c>
      <c r="U8" s="5">
        <v>45</v>
      </c>
      <c r="V8" s="5"/>
      <c r="W8" s="28">
        <f t="shared" si="0"/>
        <v>1501</v>
      </c>
      <c r="X8" s="10">
        <v>2791</v>
      </c>
      <c r="Y8" s="11">
        <f t="shared" si="1"/>
        <v>53.78000716589036</v>
      </c>
      <c r="AA8" s="29"/>
    </row>
    <row r="9" spans="1:27" s="4" customFormat="1" ht="24.75" customHeight="1">
      <c r="A9" s="33"/>
      <c r="B9" s="27" t="s">
        <v>6</v>
      </c>
      <c r="C9" s="5">
        <v>31</v>
      </c>
      <c r="D9" s="5">
        <v>47</v>
      </c>
      <c r="E9" s="5">
        <v>1</v>
      </c>
      <c r="F9" s="5">
        <v>11</v>
      </c>
      <c r="G9" s="5">
        <v>7</v>
      </c>
      <c r="H9" s="5">
        <v>22</v>
      </c>
      <c r="I9" s="6">
        <v>5528</v>
      </c>
      <c r="J9" s="5">
        <v>675</v>
      </c>
      <c r="K9" s="5">
        <v>46</v>
      </c>
      <c r="L9" s="5">
        <v>13</v>
      </c>
      <c r="M9" s="5">
        <v>15</v>
      </c>
      <c r="N9" s="5">
        <v>48</v>
      </c>
      <c r="O9" s="5">
        <v>39</v>
      </c>
      <c r="P9" s="5">
        <v>4</v>
      </c>
      <c r="Q9" s="5">
        <v>29</v>
      </c>
      <c r="R9" s="5">
        <v>133</v>
      </c>
      <c r="S9" s="5"/>
      <c r="T9" s="5">
        <v>29</v>
      </c>
      <c r="U9" s="5">
        <v>185</v>
      </c>
      <c r="V9" s="5"/>
      <c r="W9" s="28">
        <f t="shared" si="0"/>
        <v>6863</v>
      </c>
      <c r="X9" s="10">
        <v>9968</v>
      </c>
      <c r="Y9" s="11">
        <f t="shared" si="1"/>
        <v>68.85032102728732</v>
      </c>
      <c r="AA9" s="29"/>
    </row>
    <row r="10" spans="1:27" s="4" customFormat="1" ht="24.75" customHeight="1">
      <c r="A10" s="33"/>
      <c r="B10" s="27" t="s">
        <v>7</v>
      </c>
      <c r="C10" s="5">
        <v>106</v>
      </c>
      <c r="D10" s="5">
        <v>293</v>
      </c>
      <c r="E10" s="5">
        <v>8</v>
      </c>
      <c r="F10" s="5">
        <v>17</v>
      </c>
      <c r="G10" s="5">
        <v>12</v>
      </c>
      <c r="H10" s="5">
        <v>83</v>
      </c>
      <c r="I10" s="5">
        <v>474</v>
      </c>
      <c r="J10" s="6">
        <v>6194</v>
      </c>
      <c r="K10" s="5">
        <v>436</v>
      </c>
      <c r="L10" s="5">
        <v>79</v>
      </c>
      <c r="M10" s="5">
        <v>47</v>
      </c>
      <c r="N10" s="5">
        <v>127</v>
      </c>
      <c r="O10" s="5">
        <v>148</v>
      </c>
      <c r="P10" s="5">
        <v>19</v>
      </c>
      <c r="Q10" s="5">
        <v>114</v>
      </c>
      <c r="R10" s="5">
        <v>916</v>
      </c>
      <c r="S10" s="5">
        <v>1</v>
      </c>
      <c r="T10" s="5">
        <v>63</v>
      </c>
      <c r="U10" s="5">
        <v>126</v>
      </c>
      <c r="V10" s="5"/>
      <c r="W10" s="28">
        <f t="shared" si="0"/>
        <v>9263</v>
      </c>
      <c r="X10" s="10">
        <v>15024</v>
      </c>
      <c r="Y10" s="11">
        <f t="shared" si="1"/>
        <v>61.65468583599574</v>
      </c>
      <c r="AA10" s="29"/>
    </row>
    <row r="11" spans="1:27" s="4" customFormat="1" ht="24.75" customHeight="1">
      <c r="A11" s="33"/>
      <c r="B11" s="27" t="s">
        <v>8</v>
      </c>
      <c r="C11" s="5">
        <v>95</v>
      </c>
      <c r="D11" s="5">
        <v>137</v>
      </c>
      <c r="E11" s="5">
        <v>3</v>
      </c>
      <c r="F11" s="5">
        <v>3</v>
      </c>
      <c r="G11" s="5">
        <v>1</v>
      </c>
      <c r="H11" s="5">
        <v>1</v>
      </c>
      <c r="I11" s="5">
        <v>6</v>
      </c>
      <c r="J11" s="5">
        <v>47</v>
      </c>
      <c r="K11" s="6">
        <v>1819</v>
      </c>
      <c r="L11" s="5">
        <v>57</v>
      </c>
      <c r="M11" s="5">
        <v>26</v>
      </c>
      <c r="N11" s="5">
        <v>65</v>
      </c>
      <c r="O11" s="5">
        <v>129</v>
      </c>
      <c r="P11" s="5">
        <v>1</v>
      </c>
      <c r="Q11" s="5">
        <v>9</v>
      </c>
      <c r="R11" s="5">
        <v>138</v>
      </c>
      <c r="S11" s="5"/>
      <c r="T11" s="5">
        <v>4</v>
      </c>
      <c r="U11" s="5">
        <v>4</v>
      </c>
      <c r="V11" s="5"/>
      <c r="W11" s="28">
        <f t="shared" si="0"/>
        <v>2545</v>
      </c>
      <c r="X11" s="10">
        <v>4353</v>
      </c>
      <c r="Y11" s="11">
        <f t="shared" si="1"/>
        <v>58.46542614288996</v>
      </c>
      <c r="AA11" s="29"/>
    </row>
    <row r="12" spans="1:27" s="4" customFormat="1" ht="24.75" customHeight="1">
      <c r="A12" s="33"/>
      <c r="B12" s="27" t="s">
        <v>9</v>
      </c>
      <c r="C12" s="5">
        <v>242</v>
      </c>
      <c r="D12" s="5">
        <v>349</v>
      </c>
      <c r="E12" s="5">
        <v>8</v>
      </c>
      <c r="F12" s="5">
        <v>8</v>
      </c>
      <c r="G12" s="5">
        <v>6</v>
      </c>
      <c r="H12" s="5">
        <v>9</v>
      </c>
      <c r="I12" s="5">
        <v>7</v>
      </c>
      <c r="J12" s="5">
        <v>30</v>
      </c>
      <c r="K12" s="5">
        <v>330</v>
      </c>
      <c r="L12" s="6">
        <v>3935</v>
      </c>
      <c r="M12" s="5">
        <v>137</v>
      </c>
      <c r="N12" s="5">
        <v>310</v>
      </c>
      <c r="O12" s="5">
        <v>127</v>
      </c>
      <c r="P12" s="5">
        <v>6</v>
      </c>
      <c r="Q12" s="5">
        <v>17</v>
      </c>
      <c r="R12" s="5">
        <v>68</v>
      </c>
      <c r="S12" s="5"/>
      <c r="T12" s="5">
        <v>7</v>
      </c>
      <c r="U12" s="5">
        <v>12</v>
      </c>
      <c r="V12" s="5"/>
      <c r="W12" s="28">
        <f t="shared" si="0"/>
        <v>5608</v>
      </c>
      <c r="X12" s="10">
        <v>9938</v>
      </c>
      <c r="Y12" s="11">
        <f t="shared" si="1"/>
        <v>56.4298651640169</v>
      </c>
      <c r="AA12" s="29"/>
    </row>
    <row r="13" spans="1:27" s="4" customFormat="1" ht="24.75" customHeight="1">
      <c r="A13" s="33"/>
      <c r="B13" s="27" t="s">
        <v>10</v>
      </c>
      <c r="C13" s="5">
        <v>1566</v>
      </c>
      <c r="D13" s="5">
        <v>525</v>
      </c>
      <c r="E13" s="5">
        <v>4</v>
      </c>
      <c r="F13" s="5">
        <v>6</v>
      </c>
      <c r="G13" s="5">
        <v>6</v>
      </c>
      <c r="H13" s="5">
        <v>5</v>
      </c>
      <c r="I13" s="5">
        <v>11</v>
      </c>
      <c r="J13" s="5">
        <v>29</v>
      </c>
      <c r="K13" s="5">
        <v>66</v>
      </c>
      <c r="L13" s="5">
        <v>332</v>
      </c>
      <c r="M13" s="6">
        <v>5930</v>
      </c>
      <c r="N13" s="5">
        <v>264</v>
      </c>
      <c r="O13" s="5">
        <v>80</v>
      </c>
      <c r="P13" s="5">
        <v>1</v>
      </c>
      <c r="Q13" s="5">
        <v>10</v>
      </c>
      <c r="R13" s="5">
        <v>17</v>
      </c>
      <c r="S13" s="5">
        <v>1</v>
      </c>
      <c r="T13" s="5">
        <v>10</v>
      </c>
      <c r="U13" s="5">
        <v>16</v>
      </c>
      <c r="V13" s="5">
        <v>1</v>
      </c>
      <c r="W13" s="28">
        <f t="shared" si="0"/>
        <v>8880</v>
      </c>
      <c r="X13" s="10">
        <v>14749</v>
      </c>
      <c r="Y13" s="11">
        <f t="shared" si="1"/>
        <v>60.20747169299614</v>
      </c>
      <c r="AA13" s="29"/>
    </row>
    <row r="14" spans="1:27" s="4" customFormat="1" ht="24.75" customHeight="1">
      <c r="A14" s="33"/>
      <c r="B14" s="27" t="s">
        <v>11</v>
      </c>
      <c r="C14" s="5">
        <v>93</v>
      </c>
      <c r="D14" s="5">
        <v>193</v>
      </c>
      <c r="E14" s="5">
        <v>5</v>
      </c>
      <c r="F14" s="5"/>
      <c r="G14" s="5"/>
      <c r="H14" s="5">
        <v>3</v>
      </c>
      <c r="I14" s="5">
        <v>2</v>
      </c>
      <c r="J14" s="5">
        <v>11</v>
      </c>
      <c r="K14" s="5">
        <v>41</v>
      </c>
      <c r="L14" s="5">
        <v>45</v>
      </c>
      <c r="M14" s="5">
        <v>48</v>
      </c>
      <c r="N14" s="6">
        <v>362</v>
      </c>
      <c r="O14" s="5">
        <v>35</v>
      </c>
      <c r="P14" s="5"/>
      <c r="Q14" s="5">
        <v>1</v>
      </c>
      <c r="R14" s="5">
        <v>9</v>
      </c>
      <c r="S14" s="5"/>
      <c r="T14" s="5">
        <v>1</v>
      </c>
      <c r="U14" s="5">
        <v>1</v>
      </c>
      <c r="V14" s="5"/>
      <c r="W14" s="28">
        <f t="shared" si="0"/>
        <v>850</v>
      </c>
      <c r="X14" s="10">
        <v>1591</v>
      </c>
      <c r="Y14" s="11">
        <f t="shared" si="1"/>
        <v>53.425518541797615</v>
      </c>
      <c r="AA14" s="29"/>
    </row>
    <row r="15" spans="1:27" s="4" customFormat="1" ht="24.75" customHeight="1">
      <c r="A15" s="33"/>
      <c r="B15" s="27" t="s">
        <v>12</v>
      </c>
      <c r="C15" s="5">
        <v>64</v>
      </c>
      <c r="D15" s="5">
        <v>242</v>
      </c>
      <c r="E15" s="5">
        <v>11</v>
      </c>
      <c r="F15" s="5">
        <v>1</v>
      </c>
      <c r="G15" s="5">
        <v>1</v>
      </c>
      <c r="H15" s="5">
        <v>1</v>
      </c>
      <c r="I15" s="5">
        <v>2</v>
      </c>
      <c r="J15" s="5">
        <v>3</v>
      </c>
      <c r="K15" s="5">
        <v>92</v>
      </c>
      <c r="L15" s="5">
        <v>9</v>
      </c>
      <c r="M15" s="5">
        <v>15</v>
      </c>
      <c r="N15" s="5">
        <v>43</v>
      </c>
      <c r="O15" s="6">
        <v>115</v>
      </c>
      <c r="P15" s="5">
        <v>10</v>
      </c>
      <c r="Q15" s="5">
        <v>2</v>
      </c>
      <c r="R15" s="5">
        <v>42</v>
      </c>
      <c r="S15" s="5"/>
      <c r="T15" s="5">
        <v>4</v>
      </c>
      <c r="U15" s="5">
        <v>1</v>
      </c>
      <c r="V15" s="5"/>
      <c r="W15" s="28">
        <f t="shared" si="0"/>
        <v>658</v>
      </c>
      <c r="X15" s="10">
        <v>1378</v>
      </c>
      <c r="Y15" s="11">
        <f t="shared" si="1"/>
        <v>47.750362844702465</v>
      </c>
      <c r="AA15" s="29"/>
    </row>
    <row r="16" spans="1:27" s="4" customFormat="1" ht="24.75" customHeight="1">
      <c r="A16" s="33"/>
      <c r="B16" s="27" t="s">
        <v>13</v>
      </c>
      <c r="C16" s="5">
        <v>9</v>
      </c>
      <c r="D16" s="5">
        <v>55</v>
      </c>
      <c r="E16" s="5">
        <v>22</v>
      </c>
      <c r="F16" s="5">
        <v>19</v>
      </c>
      <c r="G16" s="5">
        <v>2</v>
      </c>
      <c r="H16" s="5">
        <v>2</v>
      </c>
      <c r="I16" s="5"/>
      <c r="J16" s="5">
        <v>8</v>
      </c>
      <c r="K16" s="5">
        <v>11</v>
      </c>
      <c r="L16" s="5">
        <v>2</v>
      </c>
      <c r="M16" s="5">
        <v>8</v>
      </c>
      <c r="N16" s="5">
        <v>6</v>
      </c>
      <c r="O16" s="5">
        <v>40</v>
      </c>
      <c r="P16" s="6">
        <v>282</v>
      </c>
      <c r="Q16" s="5">
        <v>63</v>
      </c>
      <c r="R16" s="5">
        <v>54</v>
      </c>
      <c r="S16" s="5">
        <v>3</v>
      </c>
      <c r="T16" s="5">
        <v>19</v>
      </c>
      <c r="U16" s="5">
        <v>2</v>
      </c>
      <c r="V16" s="5"/>
      <c r="W16" s="28">
        <f t="shared" si="0"/>
        <v>607</v>
      </c>
      <c r="X16" s="10">
        <v>1266</v>
      </c>
      <c r="Y16" s="11">
        <f t="shared" si="1"/>
        <v>47.94628751974724</v>
      </c>
      <c r="AA16" s="29"/>
    </row>
    <row r="17" spans="1:27" s="4" customFormat="1" ht="24.75" customHeight="1">
      <c r="A17" s="33"/>
      <c r="B17" s="27" t="s">
        <v>14</v>
      </c>
      <c r="C17" s="5">
        <v>5</v>
      </c>
      <c r="D17" s="5">
        <v>23</v>
      </c>
      <c r="E17" s="5">
        <v>2</v>
      </c>
      <c r="F17" s="5">
        <v>15</v>
      </c>
      <c r="G17" s="5">
        <v>2</v>
      </c>
      <c r="H17" s="5"/>
      <c r="I17" s="5">
        <v>1</v>
      </c>
      <c r="J17" s="5">
        <v>8</v>
      </c>
      <c r="K17" s="5">
        <v>3</v>
      </c>
      <c r="L17" s="5">
        <v>3</v>
      </c>
      <c r="M17" s="5">
        <v>2</v>
      </c>
      <c r="N17" s="5">
        <v>8</v>
      </c>
      <c r="O17" s="5">
        <v>7</v>
      </c>
      <c r="P17" s="5">
        <v>7</v>
      </c>
      <c r="Q17" s="6">
        <v>330</v>
      </c>
      <c r="R17" s="5">
        <v>13</v>
      </c>
      <c r="S17" s="5">
        <v>2</v>
      </c>
      <c r="T17" s="5">
        <v>111</v>
      </c>
      <c r="U17" s="5">
        <v>1</v>
      </c>
      <c r="V17" s="5"/>
      <c r="W17" s="28">
        <f t="shared" si="0"/>
        <v>543</v>
      </c>
      <c r="X17" s="10">
        <v>1267</v>
      </c>
      <c r="Y17" s="11">
        <f t="shared" si="1"/>
        <v>42.857142857142854</v>
      </c>
      <c r="AA17" s="29"/>
    </row>
    <row r="18" spans="1:27" s="4" customFormat="1" ht="24.75" customHeight="1">
      <c r="A18" s="33"/>
      <c r="B18" s="27" t="s">
        <v>15</v>
      </c>
      <c r="C18" s="5">
        <v>26</v>
      </c>
      <c r="D18" s="5">
        <v>101</v>
      </c>
      <c r="E18" s="5">
        <v>9</v>
      </c>
      <c r="F18" s="5">
        <v>9</v>
      </c>
      <c r="G18" s="5">
        <v>2</v>
      </c>
      <c r="H18" s="5">
        <v>19</v>
      </c>
      <c r="I18" s="5">
        <v>6</v>
      </c>
      <c r="J18" s="5">
        <v>182</v>
      </c>
      <c r="K18" s="5">
        <v>124</v>
      </c>
      <c r="L18" s="5">
        <v>11</v>
      </c>
      <c r="M18" s="5">
        <v>14</v>
      </c>
      <c r="N18" s="5">
        <v>44</v>
      </c>
      <c r="O18" s="5">
        <v>91</v>
      </c>
      <c r="P18" s="5">
        <v>11</v>
      </c>
      <c r="Q18" s="5">
        <v>179</v>
      </c>
      <c r="R18" s="6">
        <v>850</v>
      </c>
      <c r="S18" s="5"/>
      <c r="T18" s="5">
        <v>58</v>
      </c>
      <c r="U18" s="5">
        <v>20</v>
      </c>
      <c r="V18" s="5"/>
      <c r="W18" s="28">
        <f t="shared" si="0"/>
        <v>1756</v>
      </c>
      <c r="X18" s="10">
        <v>3131</v>
      </c>
      <c r="Y18" s="11">
        <f t="shared" si="1"/>
        <v>56.08431810923028</v>
      </c>
      <c r="AA18" s="29"/>
    </row>
    <row r="19" spans="1:27" s="4" customFormat="1" ht="24.75" customHeight="1">
      <c r="A19" s="33"/>
      <c r="B19" s="27" t="s">
        <v>16</v>
      </c>
      <c r="C19" s="5">
        <v>2</v>
      </c>
      <c r="D19" s="5">
        <v>12</v>
      </c>
      <c r="E19" s="5">
        <v>18</v>
      </c>
      <c r="F19" s="5"/>
      <c r="G19" s="5"/>
      <c r="H19" s="5"/>
      <c r="I19" s="5"/>
      <c r="J19" s="5">
        <v>3</v>
      </c>
      <c r="K19" s="5">
        <v>4</v>
      </c>
      <c r="L19" s="5">
        <v>1</v>
      </c>
      <c r="M19" s="5"/>
      <c r="N19" s="5">
        <v>2</v>
      </c>
      <c r="O19" s="5">
        <v>5</v>
      </c>
      <c r="P19" s="5">
        <v>2</v>
      </c>
      <c r="Q19" s="5">
        <v>3</v>
      </c>
      <c r="R19" s="5">
        <v>6</v>
      </c>
      <c r="S19" s="6">
        <v>36</v>
      </c>
      <c r="T19" s="5">
        <v>2</v>
      </c>
      <c r="U19" s="5"/>
      <c r="V19" s="5"/>
      <c r="W19" s="28">
        <f t="shared" si="0"/>
        <v>96</v>
      </c>
      <c r="X19" s="10">
        <v>526</v>
      </c>
      <c r="Y19" s="11">
        <f t="shared" si="1"/>
        <v>18.250950570342205</v>
      </c>
      <c r="AA19" s="29"/>
    </row>
    <row r="20" spans="1:27" s="4" customFormat="1" ht="24.75" customHeight="1">
      <c r="A20" s="33"/>
      <c r="B20" s="27" t="s">
        <v>17</v>
      </c>
      <c r="C20" s="5">
        <v>14</v>
      </c>
      <c r="D20" s="5">
        <v>75</v>
      </c>
      <c r="E20" s="5">
        <v>3</v>
      </c>
      <c r="F20" s="5">
        <v>54</v>
      </c>
      <c r="G20" s="5">
        <v>57</v>
      </c>
      <c r="H20" s="5">
        <v>198</v>
      </c>
      <c r="I20" s="5">
        <v>12</v>
      </c>
      <c r="J20" s="5">
        <v>39</v>
      </c>
      <c r="K20" s="5">
        <v>22</v>
      </c>
      <c r="L20" s="5">
        <v>14</v>
      </c>
      <c r="M20" s="5">
        <v>3</v>
      </c>
      <c r="N20" s="5">
        <v>31</v>
      </c>
      <c r="O20" s="5">
        <v>34</v>
      </c>
      <c r="P20" s="5">
        <v>3</v>
      </c>
      <c r="Q20" s="5">
        <v>383</v>
      </c>
      <c r="R20" s="5">
        <v>38</v>
      </c>
      <c r="S20" s="5"/>
      <c r="T20" s="6">
        <v>2476</v>
      </c>
      <c r="U20" s="5">
        <v>32</v>
      </c>
      <c r="V20" s="5"/>
      <c r="W20" s="28">
        <f t="shared" si="0"/>
        <v>3488</v>
      </c>
      <c r="X20" s="10">
        <v>5506</v>
      </c>
      <c r="Y20" s="11">
        <f t="shared" si="1"/>
        <v>63.349073737740646</v>
      </c>
      <c r="AA20" s="29"/>
    </row>
    <row r="21" spans="1:27" s="4" customFormat="1" ht="24.75" customHeight="1">
      <c r="A21" s="33"/>
      <c r="B21" s="27" t="s">
        <v>18</v>
      </c>
      <c r="C21" s="5">
        <v>14</v>
      </c>
      <c r="D21" s="5">
        <v>98</v>
      </c>
      <c r="E21" s="5">
        <v>5</v>
      </c>
      <c r="F21" s="5">
        <v>27</v>
      </c>
      <c r="G21" s="5">
        <v>25</v>
      </c>
      <c r="H21" s="5">
        <v>220</v>
      </c>
      <c r="I21" s="5">
        <v>104</v>
      </c>
      <c r="J21" s="5">
        <v>189</v>
      </c>
      <c r="K21" s="5">
        <v>32</v>
      </c>
      <c r="L21" s="5">
        <v>15</v>
      </c>
      <c r="M21" s="5">
        <v>18</v>
      </c>
      <c r="N21" s="5">
        <v>37</v>
      </c>
      <c r="O21" s="5">
        <v>55</v>
      </c>
      <c r="P21" s="5">
        <v>3</v>
      </c>
      <c r="Q21" s="5">
        <v>129</v>
      </c>
      <c r="R21" s="5">
        <v>84</v>
      </c>
      <c r="S21" s="5"/>
      <c r="T21" s="5">
        <v>223</v>
      </c>
      <c r="U21" s="6">
        <v>5140</v>
      </c>
      <c r="V21" s="5"/>
      <c r="W21" s="28">
        <f t="shared" si="0"/>
        <v>6418</v>
      </c>
      <c r="X21" s="10">
        <v>10550</v>
      </c>
      <c r="Y21" s="11">
        <f t="shared" si="1"/>
        <v>60.834123222748815</v>
      </c>
      <c r="AA21" s="29"/>
    </row>
    <row r="22" spans="1:27" s="4" customFormat="1" ht="24.75" customHeight="1">
      <c r="A22" s="33"/>
      <c r="B22" s="27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v>2</v>
      </c>
      <c r="N22" s="5"/>
      <c r="O22" s="5"/>
      <c r="P22" s="5"/>
      <c r="Q22" s="5"/>
      <c r="R22" s="5"/>
      <c r="S22" s="5"/>
      <c r="T22" s="5"/>
      <c r="U22" s="5"/>
      <c r="V22" s="6">
        <v>26</v>
      </c>
      <c r="W22" s="28">
        <f t="shared" si="0"/>
        <v>28</v>
      </c>
      <c r="X22" s="10">
        <v>28</v>
      </c>
      <c r="Y22" s="11">
        <f t="shared" si="1"/>
        <v>100</v>
      </c>
      <c r="AA22" s="29"/>
    </row>
    <row r="23" spans="1:27" s="4" customFormat="1" ht="24.75" customHeight="1">
      <c r="A23" s="34"/>
      <c r="B23" s="27" t="s">
        <v>20</v>
      </c>
      <c r="C23" s="7">
        <v>266</v>
      </c>
      <c r="D23" s="7">
        <v>290</v>
      </c>
      <c r="E23" s="7">
        <v>19</v>
      </c>
      <c r="F23" s="7">
        <v>32</v>
      </c>
      <c r="G23" s="7">
        <v>28</v>
      </c>
      <c r="H23" s="7">
        <v>97</v>
      </c>
      <c r="I23" s="7">
        <v>634</v>
      </c>
      <c r="J23" s="7">
        <v>331</v>
      </c>
      <c r="K23" s="7">
        <v>195</v>
      </c>
      <c r="L23" s="7">
        <v>159</v>
      </c>
      <c r="M23" s="7">
        <v>100</v>
      </c>
      <c r="N23" s="7">
        <v>158</v>
      </c>
      <c r="O23" s="7">
        <v>120</v>
      </c>
      <c r="P23" s="7">
        <v>16</v>
      </c>
      <c r="Q23" s="7">
        <v>43</v>
      </c>
      <c r="R23" s="7">
        <v>262</v>
      </c>
      <c r="S23" s="7"/>
      <c r="T23" s="7">
        <v>70</v>
      </c>
      <c r="U23" s="7">
        <v>571</v>
      </c>
      <c r="V23" s="8">
        <v>1</v>
      </c>
      <c r="W23" s="28">
        <f t="shared" si="0"/>
        <v>3392</v>
      </c>
      <c r="X23" s="48"/>
      <c r="Y23" s="49"/>
      <c r="AA23" s="29"/>
    </row>
    <row r="24" spans="1:25" s="4" customFormat="1" ht="24.75" customHeight="1">
      <c r="A24" s="34"/>
      <c r="B24" s="2" t="s">
        <v>21</v>
      </c>
      <c r="C24" s="7">
        <v>32</v>
      </c>
      <c r="D24" s="7">
        <v>98</v>
      </c>
      <c r="E24" s="7"/>
      <c r="F24" s="7">
        <v>2</v>
      </c>
      <c r="G24" s="7">
        <v>2</v>
      </c>
      <c r="H24" s="7">
        <v>2</v>
      </c>
      <c r="I24" s="7">
        <v>8</v>
      </c>
      <c r="J24" s="7">
        <v>135</v>
      </c>
      <c r="K24" s="7">
        <v>220</v>
      </c>
      <c r="L24" s="7">
        <v>7</v>
      </c>
      <c r="M24" s="7">
        <v>20</v>
      </c>
      <c r="N24" s="7">
        <v>11</v>
      </c>
      <c r="O24" s="7">
        <v>6</v>
      </c>
      <c r="P24" s="7">
        <v>3</v>
      </c>
      <c r="Q24" s="7">
        <v>30</v>
      </c>
      <c r="R24" s="7">
        <v>8</v>
      </c>
      <c r="S24" s="7">
        <v>1</v>
      </c>
      <c r="T24" s="7">
        <v>2</v>
      </c>
      <c r="U24" s="7">
        <v>4</v>
      </c>
      <c r="V24" s="8"/>
      <c r="W24" s="28">
        <f t="shared" si="0"/>
        <v>591</v>
      </c>
      <c r="X24" s="50"/>
      <c r="Y24" s="51"/>
    </row>
    <row r="25" spans="1:25" s="4" customFormat="1" ht="24.75" customHeight="1" thickBot="1">
      <c r="A25" s="35"/>
      <c r="B25" s="3" t="s">
        <v>22</v>
      </c>
      <c r="C25" s="13">
        <f aca="true" t="shared" si="2" ref="C25:X25">SUM(C3:C24)</f>
        <v>5560</v>
      </c>
      <c r="D25" s="13">
        <f t="shared" si="2"/>
        <v>3843</v>
      </c>
      <c r="E25" s="13">
        <f t="shared" si="2"/>
        <v>570</v>
      </c>
      <c r="F25" s="13">
        <f t="shared" si="2"/>
        <v>2658</v>
      </c>
      <c r="G25" s="13">
        <f t="shared" si="2"/>
        <v>3157</v>
      </c>
      <c r="H25" s="13">
        <f t="shared" si="2"/>
        <v>1715</v>
      </c>
      <c r="I25" s="13">
        <f t="shared" si="2"/>
        <v>6833</v>
      </c>
      <c r="J25" s="13">
        <f t="shared" si="2"/>
        <v>8063</v>
      </c>
      <c r="K25" s="13">
        <f t="shared" si="2"/>
        <v>3551</v>
      </c>
      <c r="L25" s="13">
        <f t="shared" si="2"/>
        <v>4722</v>
      </c>
      <c r="M25" s="13">
        <f t="shared" si="2"/>
        <v>6617</v>
      </c>
      <c r="N25" s="13">
        <f t="shared" si="2"/>
        <v>1720</v>
      </c>
      <c r="O25" s="13">
        <f t="shared" si="2"/>
        <v>1271</v>
      </c>
      <c r="P25" s="13">
        <f t="shared" si="2"/>
        <v>417</v>
      </c>
      <c r="Q25" s="13">
        <f t="shared" si="2"/>
        <v>2100</v>
      </c>
      <c r="R25" s="13">
        <f t="shared" si="2"/>
        <v>2771</v>
      </c>
      <c r="S25" s="13">
        <f t="shared" si="2"/>
        <v>74</v>
      </c>
      <c r="T25" s="13">
        <f t="shared" si="2"/>
        <v>3658</v>
      </c>
      <c r="U25" s="13">
        <f t="shared" si="2"/>
        <v>6259</v>
      </c>
      <c r="V25" s="13">
        <f t="shared" si="2"/>
        <v>28</v>
      </c>
      <c r="W25" s="13">
        <f t="shared" si="2"/>
        <v>65587</v>
      </c>
      <c r="X25" s="16">
        <f t="shared" si="2"/>
        <v>103312</v>
      </c>
      <c r="Y25" s="17">
        <f>(SUM(W3:W22))*100/X25</f>
        <v>59.62908471426359</v>
      </c>
    </row>
    <row r="26" spans="1:25" ht="39.75" customHeight="1">
      <c r="A26" s="40" t="s">
        <v>27</v>
      </c>
      <c r="B26" s="41"/>
      <c r="C26" s="7">
        <v>8515</v>
      </c>
      <c r="D26" s="7">
        <v>7300</v>
      </c>
      <c r="E26" s="7">
        <v>960</v>
      </c>
      <c r="F26" s="7">
        <v>5041.164382879687</v>
      </c>
      <c r="G26" s="7">
        <v>5500</v>
      </c>
      <c r="H26" s="7">
        <v>3020</v>
      </c>
      <c r="I26" s="7">
        <v>10298.561201757333</v>
      </c>
      <c r="J26" s="7">
        <v>12500</v>
      </c>
      <c r="K26" s="7">
        <v>5200</v>
      </c>
      <c r="L26" s="7">
        <v>7080.6294042240725</v>
      </c>
      <c r="M26" s="7">
        <v>10034</v>
      </c>
      <c r="N26" s="7">
        <v>2827.7305380278535</v>
      </c>
      <c r="O26" s="7">
        <v>2144.6326152161196</v>
      </c>
      <c r="P26" s="7">
        <v>800</v>
      </c>
      <c r="Q26" s="7">
        <v>3200</v>
      </c>
      <c r="R26" s="7">
        <v>4500</v>
      </c>
      <c r="S26" s="7">
        <v>115.9792156716325</v>
      </c>
      <c r="T26" s="7">
        <v>5878</v>
      </c>
      <c r="U26" s="7">
        <v>10340.824814247844</v>
      </c>
      <c r="V26" s="7">
        <v>40</v>
      </c>
      <c r="W26" s="19">
        <f>SUM(C26:V26)</f>
        <v>105296.52217202455</v>
      </c>
      <c r="X26" s="58"/>
      <c r="Y26" s="59"/>
    </row>
    <row r="27" spans="1:25" ht="24" customHeight="1" thickBot="1">
      <c r="A27" s="62" t="s">
        <v>26</v>
      </c>
      <c r="B27" s="63"/>
      <c r="C27" s="18">
        <f>+C25*100/C26</f>
        <v>65.29653552554316</v>
      </c>
      <c r="D27" s="14">
        <f aca="true" t="shared" si="3" ref="D27:W27">+D25*100/D26</f>
        <v>52.64383561643836</v>
      </c>
      <c r="E27" s="14">
        <f t="shared" si="3"/>
        <v>59.375</v>
      </c>
      <c r="F27" s="14">
        <f t="shared" si="3"/>
        <v>52.72591405721348</v>
      </c>
      <c r="G27" s="14">
        <f t="shared" si="3"/>
        <v>57.4</v>
      </c>
      <c r="H27" s="14">
        <f t="shared" si="3"/>
        <v>56.788079470198674</v>
      </c>
      <c r="I27" s="14">
        <f t="shared" si="3"/>
        <v>66.34907407098795</v>
      </c>
      <c r="J27" s="14">
        <f t="shared" si="3"/>
        <v>64.504</v>
      </c>
      <c r="K27" s="14">
        <f t="shared" si="3"/>
        <v>68.28846153846153</v>
      </c>
      <c r="L27" s="14">
        <f t="shared" si="3"/>
        <v>66.68898667656592</v>
      </c>
      <c r="M27" s="14">
        <f t="shared" si="3"/>
        <v>65.94578433326689</v>
      </c>
      <c r="N27" s="14">
        <f t="shared" si="3"/>
        <v>60.82616348584548</v>
      </c>
      <c r="O27" s="14">
        <f t="shared" si="3"/>
        <v>59.26422973250914</v>
      </c>
      <c r="P27" s="14">
        <f t="shared" si="3"/>
        <v>52.125</v>
      </c>
      <c r="Q27" s="14">
        <f t="shared" si="3"/>
        <v>65.625</v>
      </c>
      <c r="R27" s="14">
        <f t="shared" si="3"/>
        <v>61.577777777777776</v>
      </c>
      <c r="S27" s="14">
        <f t="shared" si="3"/>
        <v>63.80453564155267</v>
      </c>
      <c r="T27" s="14">
        <f t="shared" si="3"/>
        <v>62.23205171827152</v>
      </c>
      <c r="U27" s="14">
        <f t="shared" si="3"/>
        <v>60.52708669211952</v>
      </c>
      <c r="V27" s="14">
        <f t="shared" si="3"/>
        <v>70</v>
      </c>
      <c r="W27" s="12">
        <f t="shared" si="3"/>
        <v>62.28790718543345</v>
      </c>
      <c r="X27" s="60"/>
      <c r="Y27" s="61"/>
    </row>
  </sheetData>
  <sheetProtection/>
  <mergeCells count="9">
    <mergeCell ref="X1:X2"/>
    <mergeCell ref="Y1:Y2"/>
    <mergeCell ref="C1:W1"/>
    <mergeCell ref="X26:Y27"/>
    <mergeCell ref="A1:B2"/>
    <mergeCell ref="A3:A25"/>
    <mergeCell ref="A26:B26"/>
    <mergeCell ref="A27:B27"/>
    <mergeCell ref="X23:Y2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Gil, Diana Jacqueline</dc:creator>
  <cp:keywords/>
  <dc:description/>
  <cp:lastModifiedBy>Jimenez Gil, Diana Jacqueline</cp:lastModifiedBy>
  <dcterms:created xsi:type="dcterms:W3CDTF">2013-02-06T22:07:34Z</dcterms:created>
  <dcterms:modified xsi:type="dcterms:W3CDTF">2016-11-08T22:16:20Z</dcterms:modified>
  <cp:category/>
  <cp:version/>
  <cp:contentType/>
  <cp:contentStatus/>
</cp:coreProperties>
</file>